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web" sheetId="2" r:id="rId2"/>
    <sheet name="Vysledky (1)" sheetId="3" r:id="rId3"/>
    <sheet name="Vysledky (2)" sheetId="4" r:id="rId4"/>
    <sheet name="Vysledky (3)" sheetId="5" r:id="rId5"/>
    <sheet name="Vysledky (4)" sheetId="6" r:id="rId6"/>
    <sheet name="Vysledky (5)" sheetId="7" r:id="rId7"/>
    <sheet name="Vysledky (6)" sheetId="8" r:id="rId8"/>
    <sheet name="Vysledky (7)" sheetId="9" r:id="rId9"/>
    <sheet name="Vysledky (8)" sheetId="10" r:id="rId10"/>
    <sheet name="Vysledky (9)" sheetId="11" r:id="rId11"/>
    <sheet name="Vysledky (10)" sheetId="12" r:id="rId12"/>
  </sheets>
  <definedNames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<sst xmlns="http://schemas.openxmlformats.org/spreadsheetml/2006/main" count="567" uniqueCount="118">
  <si>
    <t>Počet hráčů:</t>
  </si>
  <si>
    <t>Count</t>
  </si>
  <si>
    <t>min1</t>
  </si>
  <si>
    <t>min2</t>
  </si>
  <si>
    <t>min3</t>
  </si>
  <si>
    <t>min4</t>
  </si>
  <si>
    <t>Jméno hráče</t>
  </si>
  <si>
    <t>Bod.</t>
  </si>
  <si>
    <t>Celkem</t>
  </si>
  <si>
    <t>Frýbort Otakar</t>
  </si>
  <si>
    <t>Kadlec Miroslav</t>
  </si>
  <si>
    <t>Frýbortová Marie</t>
  </si>
  <si>
    <t>Barnet Milan</t>
  </si>
  <si>
    <t>Bejčková Milena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</si>
  <si>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</si>
  <si>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</si>
  <si>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</si>
  <si>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</si>
  <si>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</si>
  <si>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</si>
  <si>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Spilková Helena</t>
  </si>
  <si>
    <t>Strachota Jan</t>
  </si>
  <si>
    <t>Žák Jan</t>
  </si>
  <si>
    <t>Turnaj č.</t>
  </si>
  <si>
    <t>Body</t>
  </si>
  <si>
    <t>ø</t>
  </si>
  <si>
    <t>Colon Josef</t>
  </si>
  <si>
    <t>Kovařík Dušan</t>
  </si>
  <si>
    <t>Bárta Karel</t>
  </si>
  <si>
    <t>Převorová Monika</t>
  </si>
  <si>
    <t>Kotjužanský Jiří</t>
  </si>
  <si>
    <t>Lencová Anežka</t>
  </si>
  <si>
    <t>Kovaříková Helena</t>
  </si>
  <si>
    <t>Mojková Helena</t>
  </si>
  <si>
    <t>Urban Jiří</t>
  </si>
  <si>
    <t>Lacina Jaroslav</t>
  </si>
  <si>
    <t>Vydrová Tatiana</t>
  </si>
  <si>
    <t>Semeráková Monika</t>
  </si>
  <si>
    <t>Vrba Petr</t>
  </si>
  <si>
    <t>Landkammerová Hana</t>
  </si>
  <si>
    <t>Beneš Jan</t>
  </si>
  <si>
    <t>Nosek Vladimír</t>
  </si>
  <si>
    <t>Toman Pavel</t>
  </si>
  <si>
    <t>Rozporka Radek</t>
  </si>
  <si>
    <t>Hucková Eva</t>
  </si>
  <si>
    <t>Zítková Lída</t>
  </si>
  <si>
    <t>Dére Stanislav</t>
  </si>
  <si>
    <t>Brabec Milan</t>
  </si>
  <si>
    <t>Košata Ondřej</t>
  </si>
  <si>
    <t>Šedivá Květa</t>
  </si>
  <si>
    <t>Lacinová Marie</t>
  </si>
  <si>
    <t>Gurgul Lukáš</t>
  </si>
  <si>
    <t>Seidler Miroslav</t>
  </si>
  <si>
    <t>Gurgul Tomáš</t>
  </si>
  <si>
    <t xml:space="preserve"> . turnaj BOWLING CZ TOUR 2014</t>
  </si>
  <si>
    <t>Pl.</t>
  </si>
  <si>
    <t>Bowler</t>
  </si>
  <si>
    <t>Hdc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</si>
  <si>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</si>
  <si>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</si>
  <si>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</si>
  <si>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</si>
  <si>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</si>
  <si>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</si>
  <si>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</si>
  <si>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</si>
  <si>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</si>
  <si>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</si>
  <si>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</si>
  <si>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</si>
  <si>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</si>
  <si>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</si>
  <si>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Total+hcp</t>
  </si>
  <si>
    <t>avrg.</t>
  </si>
  <si>
    <t>Firo</t>
  </si>
  <si>
    <t>Tour</t>
  </si>
  <si>
    <t>Bejšovec Jaroslav</t>
  </si>
  <si>
    <t>st.</t>
  </si>
  <si>
    <t>Polívka Dalibor</t>
  </si>
  <si>
    <t>Bejšovcová Lenka</t>
  </si>
  <si>
    <t>Kunt Luboš</t>
  </si>
  <si>
    <t>Čermák František</t>
  </si>
  <si>
    <t>Kolman Lukáš</t>
  </si>
  <si>
    <t>RE</t>
  </si>
  <si>
    <t>Nejvyšší nához:</t>
  </si>
  <si>
    <t>Butal Jaroslav</t>
  </si>
  <si>
    <t>Kocmanová Jana</t>
  </si>
  <si>
    <t>Uhlíř Jiří</t>
  </si>
  <si>
    <t>Slípka Jaroslav</t>
  </si>
  <si>
    <t>Větrovský Jaroslav</t>
  </si>
  <si>
    <t>Klimeš Josef</t>
  </si>
  <si>
    <t>Sádlík Vojtěch</t>
  </si>
  <si>
    <t>Eliáš Petr</t>
  </si>
  <si>
    <t>Mužík Jaroslav</t>
  </si>
  <si>
    <t>Slováček Pavel</t>
  </si>
  <si>
    <t>Zach Petr</t>
  </si>
  <si>
    <t>Chaloupková Alena</t>
  </si>
  <si>
    <t>Vrňata David</t>
  </si>
  <si>
    <t>Kadlecová Jaroslava</t>
  </si>
  <si>
    <t>Fulínová Ilona</t>
  </si>
  <si>
    <t xml:space="preserve"> 1. turnaj BOWLING CZ TOUR 2017</t>
  </si>
  <si>
    <t>Ruml David                                                                                     29.1.2017</t>
  </si>
  <si>
    <t>Vyhodnocení série 2017</t>
  </si>
  <si>
    <t xml:space="preserve"> 2. turnaj BOWLING CZ TOUR 2017</t>
  </si>
  <si>
    <t>Ruml David                                                                                26.2.2017</t>
  </si>
  <si>
    <t>Vaněk Tomáš</t>
  </si>
  <si>
    <t>Heřmánková Blanka</t>
  </si>
  <si>
    <t>Cicvárek Jaroslav</t>
  </si>
  <si>
    <t>Váňa Ondřej</t>
  </si>
  <si>
    <t>Ruml David                                                                              26.3.2017</t>
  </si>
  <si>
    <t xml:space="preserve"> 3. turnaj BOWLING CZ TOUR 2017</t>
  </si>
  <si>
    <t>Surán Ondřej</t>
  </si>
  <si>
    <t>Horník Gustav</t>
  </si>
  <si>
    <t xml:space="preserve"> 4. turnaj BOWLING CZ TOUR 2017</t>
  </si>
  <si>
    <t xml:space="preserve"> 5. turnaj BOWLING CZ TOUR 2017</t>
  </si>
  <si>
    <t>Kadlec Lukáš</t>
  </si>
  <si>
    <t>Surán Ondřej                                                                          21.5.2017</t>
  </si>
  <si>
    <t>Ruml David                                                                23.4.2017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</si>
</sst>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."/>
    <numFmt numFmtId="173" formatCode="0.0"/>
    <numFmt numFmtId="174" formatCode="dd/mm/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4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 style="medium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ck">
        <color indexed="59"/>
      </left>
      <right>
        <color indexed="63"/>
      </right>
      <top style="thick">
        <color indexed="59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medium"/>
      <top style="thick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3" fillId="6" borderId="11" xfId="0" applyFont="1" applyFill="1" applyBorder="1" applyAlignment="1" applyProtection="1">
      <alignment horizontal="center" vertical="center"/>
      <protection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24" fillId="6" borderId="12" xfId="0" applyFont="1" applyFill="1" applyBorder="1" applyAlignment="1" applyProtection="1">
      <alignment horizontal="center" vertical="center"/>
      <protection hidden="1"/>
    </xf>
    <xf numFmtId="0" fontId="24" fillId="6" borderId="13" xfId="0" applyFont="1" applyFill="1" applyBorder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5" fillId="6" borderId="15" xfId="0" applyFont="1" applyFill="1" applyBorder="1" applyAlignment="1" applyProtection="1">
      <alignment horizontal="center" vertical="center"/>
      <protection hidden="1"/>
    </xf>
    <xf numFmtId="0" fontId="25" fillId="6" borderId="16" xfId="0" applyFont="1" applyFill="1" applyBorder="1" applyAlignment="1" applyProtection="1">
      <alignment horizontal="center" vertical="center"/>
      <protection hidden="1"/>
    </xf>
    <xf numFmtId="0" fontId="25" fillId="6" borderId="17" xfId="0" applyFont="1" applyFill="1" applyBorder="1" applyAlignment="1" applyProtection="1">
      <alignment horizontal="center" vertical="center"/>
      <protection hidden="1"/>
    </xf>
    <xf numFmtId="172" fontId="27" fillId="6" borderId="18" xfId="0" applyNumberFormat="1" applyFont="1" applyFill="1" applyBorder="1" applyAlignment="1">
      <alignment horizontal="right" vertical="center"/>
    </xf>
    <xf numFmtId="0" fontId="24" fillId="0" borderId="19" xfId="55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6" fillId="0" borderId="21" xfId="0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19" xfId="57" applyFont="1" applyFill="1" applyBorder="1" applyAlignment="1" applyProtection="1">
      <alignment vertical="center"/>
      <protection hidden="1" locked="0"/>
    </xf>
    <xf numFmtId="0" fontId="0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/>
    </xf>
    <xf numFmtId="0" fontId="24" fillId="0" borderId="22" xfId="57" applyFont="1" applyFill="1" applyBorder="1" applyAlignment="1" applyProtection="1">
      <alignment vertical="center"/>
      <protection hidden="1" locked="0"/>
    </xf>
    <xf numFmtId="0" fontId="24" fillId="0" borderId="22" xfId="55" applyFont="1" applyBorder="1" applyAlignment="1" applyProtection="1">
      <alignment vertical="center"/>
      <protection hidden="1" locked="0"/>
    </xf>
    <xf numFmtId="0" fontId="0" fillId="0" borderId="0" xfId="56" applyProtection="1">
      <alignment/>
      <protection/>
    </xf>
    <xf numFmtId="0" fontId="19" fillId="0" borderId="0" xfId="56" applyFont="1" applyProtection="1">
      <alignment/>
      <protection/>
    </xf>
    <xf numFmtId="0" fontId="29" fillId="0" borderId="0" xfId="56" applyFont="1" applyProtection="1">
      <alignment/>
      <protection hidden="1"/>
    </xf>
    <xf numFmtId="0" fontId="29" fillId="20" borderId="0" xfId="0" applyFont="1" applyFill="1" applyBorder="1" applyAlignment="1">
      <alignment horizontal="center" vertical="center"/>
    </xf>
    <xf numFmtId="0" fontId="32" fillId="23" borderId="15" xfId="0" applyFont="1" applyFill="1" applyBorder="1" applyAlignment="1">
      <alignment horizontal="center" shrinkToFit="1"/>
    </xf>
    <xf numFmtId="0" fontId="29" fillId="23" borderId="23" xfId="0" applyFont="1" applyFill="1" applyBorder="1" applyAlignment="1">
      <alignment horizontal="center" shrinkToFit="1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29" fillId="22" borderId="26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3" borderId="24" xfId="0" applyFont="1" applyFill="1" applyBorder="1" applyAlignment="1">
      <alignment horizontal="center" vertical="center"/>
    </xf>
    <xf numFmtId="0" fontId="29" fillId="23" borderId="28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 vertical="center"/>
    </xf>
    <xf numFmtId="0" fontId="29" fillId="23" borderId="3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20" fillId="24" borderId="32" xfId="0" applyNumberFormat="1" applyFont="1" applyFill="1" applyBorder="1" applyAlignment="1" applyProtection="1">
      <alignment horizontal="left" vertical="center"/>
      <protection locked="0"/>
    </xf>
    <xf numFmtId="0" fontId="20" fillId="24" borderId="32" xfId="0" applyNumberFormat="1" applyFont="1" applyFill="1" applyBorder="1" applyAlignment="1" applyProtection="1">
      <alignment horizontal="center" vertical="center"/>
      <protection locked="0"/>
    </xf>
    <xf numFmtId="0" fontId="26" fillId="7" borderId="33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3" fontId="24" fillId="0" borderId="39" xfId="0" applyNumberFormat="1" applyFont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6" fillId="7" borderId="39" xfId="0" applyFont="1" applyFill="1" applyBorder="1" applyAlignment="1">
      <alignment horizontal="center"/>
    </xf>
    <xf numFmtId="2" fontId="26" fillId="0" borderId="39" xfId="0" applyNumberFormat="1" applyFont="1" applyBorder="1" applyAlignment="1">
      <alignment horizontal="center"/>
    </xf>
    <xf numFmtId="1" fontId="26" fillId="7" borderId="32" xfId="0" applyNumberFormat="1" applyFont="1" applyFill="1" applyBorder="1" applyAlignment="1">
      <alignment horizontal="center" vertical="center"/>
    </xf>
    <xf numFmtId="1" fontId="26" fillId="7" borderId="33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 applyProtection="1">
      <alignment horizontal="left" vertical="center"/>
      <protection locked="0"/>
    </xf>
    <xf numFmtId="0" fontId="20" fillId="0" borderId="40" xfId="0" applyNumberFormat="1" applyFont="1" applyBorder="1" applyAlignment="1" applyProtection="1">
      <alignment horizontal="center" vertical="center"/>
      <protection locked="0"/>
    </xf>
    <xf numFmtId="0" fontId="26" fillId="7" borderId="41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26" fillId="7" borderId="40" xfId="0" applyNumberFormat="1" applyFont="1" applyFill="1" applyBorder="1" applyAlignment="1">
      <alignment horizontal="center" vertical="center"/>
    </xf>
    <xf numFmtId="1" fontId="26" fillId="7" borderId="41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0" fillId="24" borderId="40" xfId="0" applyNumberFormat="1" applyFont="1" applyFill="1" applyBorder="1" applyAlignment="1" applyProtection="1">
      <alignment horizontal="left" vertical="center"/>
      <protection locked="0"/>
    </xf>
    <xf numFmtId="0" fontId="0" fillId="24" borderId="40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left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 applyProtection="1">
      <alignment horizontal="left" vertical="center"/>
      <protection locked="0"/>
    </xf>
    <xf numFmtId="0" fontId="20" fillId="0" borderId="45" xfId="0" applyNumberFormat="1" applyFont="1" applyBorder="1" applyAlignment="1" applyProtection="1">
      <alignment horizontal="center" vertical="center"/>
      <protection locked="0"/>
    </xf>
    <xf numFmtId="0" fontId="26" fillId="7" borderId="46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3" fontId="24" fillId="0" borderId="50" xfId="0" applyNumberFormat="1" applyFont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2" fontId="26" fillId="0" borderId="50" xfId="0" applyNumberFormat="1" applyFont="1" applyBorder="1" applyAlignment="1">
      <alignment horizontal="center"/>
    </xf>
    <xf numFmtId="1" fontId="26" fillId="7" borderId="45" xfId="0" applyNumberFormat="1" applyFont="1" applyFill="1" applyBorder="1" applyAlignment="1">
      <alignment horizontal="center" vertical="center"/>
    </xf>
    <xf numFmtId="1" fontId="26" fillId="7" borderId="51" xfId="0" applyNumberFormat="1" applyFont="1" applyFill="1" applyBorder="1" applyAlignment="1">
      <alignment horizontal="center" vertical="center"/>
    </xf>
    <xf numFmtId="0" fontId="20" fillId="0" borderId="32" xfId="0" applyNumberFormat="1" applyFont="1" applyBorder="1" applyAlignment="1" applyProtection="1">
      <alignment horizontal="left" vertical="center"/>
      <protection locked="0"/>
    </xf>
    <xf numFmtId="0" fontId="20" fillId="0" borderId="32" xfId="0" applyNumberFormat="1" applyFont="1" applyBorder="1" applyAlignment="1" applyProtection="1">
      <alignment horizontal="center" vertical="center"/>
      <protection locked="0"/>
    </xf>
    <xf numFmtId="173" fontId="24" fillId="0" borderId="33" xfId="0" applyNumberFormat="1" applyFont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6" fillId="7" borderId="33" xfId="0" applyFont="1" applyFill="1" applyBorder="1" applyAlignment="1">
      <alignment horizontal="center"/>
    </xf>
    <xf numFmtId="2" fontId="26" fillId="0" borderId="33" xfId="0" applyNumberFormat="1" applyFont="1" applyBorder="1" applyAlignment="1">
      <alignment horizontal="center"/>
    </xf>
    <xf numFmtId="1" fontId="26" fillId="7" borderId="39" xfId="0" applyNumberFormat="1" applyFont="1" applyFill="1" applyBorder="1" applyAlignment="1">
      <alignment horizontal="center" vertical="center"/>
    </xf>
    <xf numFmtId="0" fontId="20" fillId="24" borderId="40" xfId="0" applyNumberFormat="1" applyFont="1" applyFill="1" applyBorder="1" applyAlignment="1" applyProtection="1">
      <alignment horizontal="left" vertical="center"/>
      <protection locked="0"/>
    </xf>
    <xf numFmtId="0" fontId="20" fillId="24" borderId="40" xfId="0" applyNumberFormat="1" applyFont="1" applyFill="1" applyBorder="1" applyAlignment="1" applyProtection="1">
      <alignment horizontal="center" vertical="center"/>
      <protection locked="0"/>
    </xf>
    <xf numFmtId="0" fontId="35" fillId="0" borderId="43" xfId="0" applyFont="1" applyBorder="1" applyAlignment="1">
      <alignment horizontal="center" vertical="center"/>
    </xf>
    <xf numFmtId="0" fontId="0" fillId="0" borderId="45" xfId="0" applyNumberFormat="1" applyFont="1" applyBorder="1" applyAlignment="1" applyProtection="1">
      <alignment horizontal="left" vertical="center"/>
      <protection locked="0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33" fillId="0" borderId="49" xfId="0" applyFont="1" applyBorder="1" applyAlignment="1">
      <alignment horizontal="center" vertical="center"/>
    </xf>
    <xf numFmtId="173" fontId="24" fillId="0" borderId="41" xfId="0" applyNumberFormat="1" applyFont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6" fillId="7" borderId="41" xfId="0" applyFont="1" applyFill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0" fontId="20" fillId="24" borderId="52" xfId="0" applyNumberFormat="1" applyFont="1" applyFill="1" applyBorder="1" applyAlignment="1" applyProtection="1">
      <alignment horizontal="left" vertical="center"/>
      <protection locked="0"/>
    </xf>
    <xf numFmtId="0" fontId="20" fillId="24" borderId="52" xfId="0" applyNumberFormat="1" applyFont="1" applyFill="1" applyBorder="1" applyAlignment="1" applyProtection="1">
      <alignment horizontal="center" vertical="center"/>
      <protection locked="0"/>
    </xf>
    <xf numFmtId="0" fontId="26" fillId="7" borderId="51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3" fontId="24" fillId="0" borderId="51" xfId="0" applyNumberFormat="1" applyFont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1" fontId="26" fillId="7" borderId="52" xfId="0" applyNumberFormat="1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/>
    </xf>
    <xf numFmtId="0" fontId="20" fillId="0" borderId="58" xfId="0" applyNumberFormat="1" applyFont="1" applyBorder="1" applyAlignment="1" applyProtection="1">
      <alignment horizontal="left" vertical="center"/>
      <protection locked="0"/>
    </xf>
    <xf numFmtId="0" fontId="20" fillId="0" borderId="58" xfId="0" applyNumberFormat="1" applyFont="1" applyBorder="1" applyAlignment="1" applyProtection="1">
      <alignment horizontal="center" vertical="center"/>
      <protection locked="0"/>
    </xf>
    <xf numFmtId="0" fontId="26" fillId="7" borderId="39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6" fillId="7" borderId="58" xfId="0" applyNumberFormat="1" applyFont="1" applyFill="1" applyBorder="1" applyAlignment="1">
      <alignment horizontal="center" vertical="center"/>
    </xf>
    <xf numFmtId="1" fontId="26" fillId="7" borderId="6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" fontId="26" fillId="7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6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 vertical="center"/>
      <protection locked="0"/>
    </xf>
    <xf numFmtId="0" fontId="26" fillId="7" borderId="65" xfId="0" applyFont="1" applyFill="1" applyBorder="1" applyAlignment="1" applyProtection="1">
      <alignment horizontal="center" vertical="center"/>
      <protection locked="0"/>
    </xf>
    <xf numFmtId="0" fontId="26" fillId="7" borderId="65" xfId="0" applyFont="1" applyFill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center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33" fillId="0" borderId="68" xfId="0" applyFont="1" applyBorder="1" applyAlignment="1" applyProtection="1">
      <alignment horizontal="center" vertical="center"/>
      <protection locked="0"/>
    </xf>
    <xf numFmtId="0" fontId="33" fillId="0" borderId="69" xfId="0" applyFont="1" applyBorder="1" applyAlignment="1" applyProtection="1">
      <alignment horizontal="center" vertical="center"/>
      <protection locked="0"/>
    </xf>
    <xf numFmtId="0" fontId="33" fillId="0" borderId="70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/>
    </xf>
    <xf numFmtId="1" fontId="24" fillId="0" borderId="72" xfId="0" applyNumberFormat="1" applyFont="1" applyBorder="1" applyAlignment="1" applyProtection="1">
      <alignment horizontal="center"/>
      <protection/>
    </xf>
    <xf numFmtId="0" fontId="24" fillId="0" borderId="72" xfId="0" applyFont="1" applyFill="1" applyBorder="1" applyAlignment="1" applyProtection="1">
      <alignment horizontal="center"/>
      <protection/>
    </xf>
    <xf numFmtId="0" fontId="26" fillId="7" borderId="72" xfId="0" applyFont="1" applyFill="1" applyBorder="1" applyAlignment="1" applyProtection="1">
      <alignment horizontal="center"/>
      <protection/>
    </xf>
    <xf numFmtId="2" fontId="26" fillId="0" borderId="72" xfId="0" applyNumberFormat="1" applyFont="1" applyBorder="1" applyAlignment="1" applyProtection="1">
      <alignment horizontal="center"/>
      <protection/>
    </xf>
    <xf numFmtId="1" fontId="26" fillId="7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NumberFormat="1" applyFont="1" applyBorder="1" applyAlignment="1" applyProtection="1">
      <alignment horizontal="left" vertical="center"/>
      <protection locked="0"/>
    </xf>
    <xf numFmtId="0" fontId="0" fillId="0" borderId="73" xfId="0" applyNumberFormat="1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33" fillId="0" borderId="70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/>
    </xf>
    <xf numFmtId="0" fontId="33" fillId="0" borderId="8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left" vertical="center"/>
      <protection locked="0"/>
    </xf>
    <xf numFmtId="0" fontId="0" fillId="0" borderId="75" xfId="0" applyNumberFormat="1" applyBorder="1" applyAlignment="1" applyProtection="1">
      <alignment horizontal="left" vertical="center"/>
      <protection locked="0"/>
    </xf>
    <xf numFmtId="0" fontId="0" fillId="0" borderId="75" xfId="0" applyNumberFormat="1" applyFont="1" applyBorder="1" applyAlignment="1" applyProtection="1">
      <alignment horizontal="center" vertical="center"/>
      <protection locked="0"/>
    </xf>
    <xf numFmtId="0" fontId="26" fillId="7" borderId="76" xfId="0" applyFont="1" applyFill="1" applyBorder="1" applyAlignment="1" applyProtection="1">
      <alignment horizontal="center" vertical="center"/>
      <protection locked="0"/>
    </xf>
    <xf numFmtId="0" fontId="26" fillId="7" borderId="76" xfId="0" applyFont="1" applyFill="1" applyBorder="1" applyAlignment="1" applyProtection="1">
      <alignment horizontal="center" vertical="center"/>
      <protection/>
    </xf>
    <xf numFmtId="0" fontId="33" fillId="0" borderId="77" xfId="0" applyFont="1" applyBorder="1" applyAlignment="1" applyProtection="1">
      <alignment horizontal="center" vertical="center"/>
      <protection locked="0"/>
    </xf>
    <xf numFmtId="0" fontId="33" fillId="0" borderId="78" xfId="0" applyFont="1" applyBorder="1" applyAlignment="1" applyProtection="1">
      <alignment horizontal="center" vertical="center"/>
      <protection locked="0"/>
    </xf>
    <xf numFmtId="0" fontId="33" fillId="0" borderId="79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/>
    </xf>
    <xf numFmtId="1" fontId="24" fillId="0" borderId="81" xfId="0" applyNumberFormat="1" applyFont="1" applyBorder="1" applyAlignment="1" applyProtection="1">
      <alignment horizontal="center"/>
      <protection/>
    </xf>
    <xf numFmtId="0" fontId="24" fillId="0" borderId="81" xfId="0" applyFont="1" applyFill="1" applyBorder="1" applyAlignment="1" applyProtection="1">
      <alignment horizontal="center"/>
      <protection/>
    </xf>
    <xf numFmtId="0" fontId="26" fillId="7" borderId="81" xfId="0" applyFont="1" applyFill="1" applyBorder="1" applyAlignment="1" applyProtection="1">
      <alignment horizontal="center"/>
      <protection/>
    </xf>
    <xf numFmtId="2" fontId="26" fillId="0" borderId="81" xfId="0" applyNumberFormat="1" applyFont="1" applyBorder="1" applyAlignment="1" applyProtection="1">
      <alignment horizontal="center"/>
      <protection/>
    </xf>
    <xf numFmtId="1" fontId="26" fillId="7" borderId="75" xfId="0" applyNumberFormat="1" applyFont="1" applyFill="1" applyBorder="1" applyAlignment="1" applyProtection="1">
      <alignment horizontal="center" vertical="center"/>
      <protection locked="0"/>
    </xf>
    <xf numFmtId="0" fontId="26" fillId="7" borderId="72" xfId="0" applyFont="1" applyFill="1" applyBorder="1" applyAlignment="1" applyProtection="1">
      <alignment horizontal="center" vertical="center"/>
      <protection locked="0"/>
    </xf>
    <xf numFmtId="0" fontId="26" fillId="7" borderId="72" xfId="0" applyFont="1" applyFill="1" applyBorder="1" applyAlignment="1" applyProtection="1">
      <alignment horizontal="center" vertical="center"/>
      <protection/>
    </xf>
    <xf numFmtId="0" fontId="35" fillId="0" borderId="82" xfId="0" applyFont="1" applyBorder="1" applyAlignment="1" applyProtection="1">
      <alignment horizontal="center" vertical="center"/>
      <protection locked="0"/>
    </xf>
    <xf numFmtId="1" fontId="26" fillId="7" borderId="64" xfId="0" applyNumberFormat="1" applyFont="1" applyFill="1" applyBorder="1" applyAlignment="1" applyProtection="1">
      <alignment horizontal="center" vertical="center"/>
      <protection locked="0"/>
    </xf>
    <xf numFmtId="0" fontId="33" fillId="0" borderId="83" xfId="0" applyFont="1" applyBorder="1" applyAlignment="1" applyProtection="1">
      <alignment horizontal="center" vertical="center"/>
      <protection locked="0"/>
    </xf>
    <xf numFmtId="0" fontId="35" fillId="0" borderId="83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center" vertical="center"/>
      <protection locked="0"/>
    </xf>
    <xf numFmtId="0" fontId="29" fillId="20" borderId="84" xfId="0" applyFont="1" applyFill="1" applyBorder="1" applyAlignment="1">
      <alignment horizontal="center" vertical="center"/>
    </xf>
    <xf numFmtId="0" fontId="29" fillId="20" borderId="85" xfId="0" applyFont="1" applyFill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0" fontId="0" fillId="0" borderId="86" xfId="0" applyNumberFormat="1" applyBorder="1" applyAlignment="1" applyProtection="1">
      <alignment horizontal="left" vertical="center"/>
      <protection locked="0"/>
    </xf>
    <xf numFmtId="0" fontId="0" fillId="0" borderId="86" xfId="0" applyNumberFormat="1" applyFont="1" applyBorder="1" applyAlignment="1" applyProtection="1">
      <alignment horizontal="center" vertical="center"/>
      <protection locked="0"/>
    </xf>
    <xf numFmtId="0" fontId="26" fillId="7" borderId="87" xfId="0" applyFont="1" applyFill="1" applyBorder="1" applyAlignment="1" applyProtection="1">
      <alignment horizontal="center" vertical="center"/>
      <protection locked="0"/>
    </xf>
    <xf numFmtId="0" fontId="26" fillId="7" borderId="87" xfId="0" applyFont="1" applyFill="1" applyBorder="1" applyAlignment="1" applyProtection="1">
      <alignment horizontal="center" vertical="center"/>
      <protection/>
    </xf>
    <xf numFmtId="0" fontId="33" fillId="0" borderId="88" xfId="0" applyFont="1" applyBorder="1" applyAlignment="1" applyProtection="1">
      <alignment horizontal="center" vertical="center"/>
      <protection locked="0"/>
    </xf>
    <xf numFmtId="0" fontId="33" fillId="0" borderId="89" xfId="0" applyFont="1" applyBorder="1" applyAlignment="1" applyProtection="1">
      <alignment horizontal="center" vertical="center"/>
      <protection locked="0"/>
    </xf>
    <xf numFmtId="0" fontId="33" fillId="0" borderId="90" xfId="0" applyFont="1" applyBorder="1" applyAlignment="1" applyProtection="1">
      <alignment horizontal="center" vertical="center"/>
      <protection locked="0"/>
    </xf>
    <xf numFmtId="0" fontId="33" fillId="0" borderId="91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/>
    </xf>
    <xf numFmtId="1" fontId="24" fillId="0" borderId="87" xfId="0" applyNumberFormat="1" applyFont="1" applyBorder="1" applyAlignment="1" applyProtection="1">
      <alignment horizontal="center"/>
      <protection/>
    </xf>
    <xf numFmtId="0" fontId="24" fillId="0" borderId="87" xfId="0" applyFont="1" applyFill="1" applyBorder="1" applyAlignment="1" applyProtection="1">
      <alignment horizontal="center"/>
      <protection/>
    </xf>
    <xf numFmtId="0" fontId="26" fillId="7" borderId="87" xfId="0" applyFont="1" applyFill="1" applyBorder="1" applyAlignment="1" applyProtection="1">
      <alignment horizontal="center"/>
      <protection/>
    </xf>
    <xf numFmtId="2" fontId="26" fillId="0" borderId="87" xfId="0" applyNumberFormat="1" applyFont="1" applyBorder="1" applyAlignment="1" applyProtection="1">
      <alignment horizontal="center"/>
      <protection/>
    </xf>
    <xf numFmtId="1" fontId="26" fillId="7" borderId="86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1" fontId="0" fillId="0" borderId="93" xfId="0" applyNumberFormat="1" applyBorder="1" applyAlignment="1">
      <alignment horizontal="center" vertical="center"/>
    </xf>
    <xf numFmtId="0" fontId="0" fillId="0" borderId="94" xfId="0" applyNumberFormat="1" applyBorder="1" applyAlignment="1" applyProtection="1">
      <alignment horizontal="left" vertical="center"/>
      <protection locked="0"/>
    </xf>
    <xf numFmtId="0" fontId="0" fillId="0" borderId="94" xfId="0" applyNumberFormat="1" applyBorder="1" applyAlignment="1" applyProtection="1">
      <alignment horizontal="center" vertical="center"/>
      <protection locked="0"/>
    </xf>
    <xf numFmtId="0" fontId="26" fillId="7" borderId="94" xfId="0" applyFont="1" applyFill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3" fontId="24" fillId="0" borderId="94" xfId="0" applyNumberFormat="1" applyFont="1" applyBorder="1" applyAlignment="1">
      <alignment horizontal="center"/>
    </xf>
    <xf numFmtId="0" fontId="24" fillId="0" borderId="94" xfId="0" applyFont="1" applyFill="1" applyBorder="1" applyAlignment="1">
      <alignment horizontal="center"/>
    </xf>
    <xf numFmtId="0" fontId="26" fillId="7" borderId="94" xfId="0" applyFont="1" applyFill="1" applyBorder="1" applyAlignment="1">
      <alignment horizontal="center"/>
    </xf>
    <xf numFmtId="2" fontId="26" fillId="0" borderId="94" xfId="0" applyNumberFormat="1" applyFont="1" applyBorder="1" applyAlignment="1">
      <alignment horizontal="center"/>
    </xf>
    <xf numFmtId="1" fontId="26" fillId="7" borderId="94" xfId="0" applyNumberFormat="1" applyFont="1" applyFill="1" applyBorder="1" applyAlignment="1">
      <alignment horizontal="center" vertical="center"/>
    </xf>
    <xf numFmtId="1" fontId="26" fillId="7" borderId="95" xfId="0" applyNumberFormat="1" applyFont="1" applyFill="1" applyBorder="1" applyAlignment="1">
      <alignment horizontal="center" vertical="center"/>
    </xf>
    <xf numFmtId="0" fontId="0" fillId="24" borderId="94" xfId="0" applyNumberFormat="1" applyFill="1" applyBorder="1" applyAlignment="1" applyProtection="1">
      <alignment horizontal="left" vertical="center"/>
      <protection locked="0"/>
    </xf>
    <xf numFmtId="0" fontId="0" fillId="24" borderId="94" xfId="0" applyNumberFormat="1" applyFill="1" applyBorder="1" applyAlignment="1" applyProtection="1">
      <alignment horizontal="center" vertical="center"/>
      <protection locked="0"/>
    </xf>
    <xf numFmtId="0" fontId="20" fillId="0" borderId="94" xfId="0" applyNumberFormat="1" applyFont="1" applyBorder="1" applyAlignment="1" applyProtection="1">
      <alignment horizontal="left" vertical="center"/>
      <protection locked="0"/>
    </xf>
    <xf numFmtId="0" fontId="20" fillId="0" borderId="94" xfId="0" applyNumberFormat="1" applyFont="1" applyBorder="1" applyAlignment="1" applyProtection="1">
      <alignment horizontal="center" vertical="center"/>
      <protection locked="0"/>
    </xf>
    <xf numFmtId="1" fontId="0" fillId="0" borderId="93" xfId="0" applyNumberFormat="1" applyBorder="1" applyAlignment="1">
      <alignment horizontal="center"/>
    </xf>
    <xf numFmtId="0" fontId="20" fillId="24" borderId="94" xfId="0" applyNumberFormat="1" applyFont="1" applyFill="1" applyBorder="1" applyAlignment="1" applyProtection="1">
      <alignment horizontal="left" vertical="center"/>
      <protection locked="0"/>
    </xf>
    <xf numFmtId="0" fontId="20" fillId="24" borderId="94" xfId="0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/>
    </xf>
    <xf numFmtId="1" fontId="0" fillId="0" borderId="96" xfId="0" applyNumberFormat="1" applyBorder="1" applyAlignment="1">
      <alignment horizontal="center"/>
    </xf>
    <xf numFmtId="0" fontId="26" fillId="7" borderId="97" xfId="0" applyFont="1" applyFill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173" fontId="24" fillId="0" borderId="97" xfId="0" applyNumberFormat="1" applyFont="1" applyBorder="1" applyAlignment="1">
      <alignment horizontal="center"/>
    </xf>
    <xf numFmtId="0" fontId="24" fillId="0" borderId="97" xfId="0" applyFont="1" applyFill="1" applyBorder="1" applyAlignment="1">
      <alignment horizontal="center"/>
    </xf>
    <xf numFmtId="0" fontId="26" fillId="7" borderId="97" xfId="0" applyFont="1" applyFill="1" applyBorder="1" applyAlignment="1">
      <alignment horizontal="center"/>
    </xf>
    <xf numFmtId="2" fontId="26" fillId="0" borderId="97" xfId="0" applyNumberFormat="1" applyFont="1" applyBorder="1" applyAlignment="1">
      <alignment horizontal="center"/>
    </xf>
    <xf numFmtId="1" fontId="26" fillId="7" borderId="97" xfId="0" applyNumberFormat="1" applyFont="1" applyFill="1" applyBorder="1" applyAlignment="1">
      <alignment horizontal="center" vertical="center"/>
    </xf>
    <xf numFmtId="1" fontId="26" fillId="7" borderId="98" xfId="0" applyNumberFormat="1" applyFont="1" applyFill="1" applyBorder="1" applyAlignment="1">
      <alignment horizontal="center" vertical="center"/>
    </xf>
    <xf numFmtId="0" fontId="0" fillId="0" borderId="97" xfId="0" applyNumberFormat="1" applyBorder="1" applyAlignment="1" applyProtection="1">
      <alignment horizontal="left" vertical="center"/>
      <protection locked="0"/>
    </xf>
    <xf numFmtId="0" fontId="0" fillId="0" borderId="97" xfId="0" applyNumberFormat="1" applyBorder="1" applyAlignment="1" applyProtection="1">
      <alignment horizontal="center" vertical="center"/>
      <protection locked="0"/>
    </xf>
    <xf numFmtId="0" fontId="29" fillId="4" borderId="99" xfId="0" applyFont="1" applyFill="1" applyBorder="1" applyAlignment="1">
      <alignment horizontal="center" vertical="center"/>
    </xf>
    <xf numFmtId="0" fontId="29" fillId="4" borderId="100" xfId="0" applyFont="1" applyFill="1" applyBorder="1" applyAlignment="1">
      <alignment horizontal="center" vertical="center"/>
    </xf>
    <xf numFmtId="0" fontId="0" fillId="0" borderId="64" xfId="0" applyNumberFormat="1" applyBorder="1" applyAlignment="1" applyProtection="1">
      <alignment horizontal="left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0" fillId="0" borderId="65" xfId="0" applyNumberFormat="1" applyFont="1" applyBorder="1" applyAlignment="1" applyProtection="1">
      <alignment horizontal="center" vertical="center"/>
      <protection locked="0"/>
    </xf>
    <xf numFmtId="0" fontId="34" fillId="0" borderId="70" xfId="0" applyFont="1" applyBorder="1" applyAlignment="1" applyProtection="1">
      <alignment horizontal="center" vertical="center"/>
      <protection locked="0"/>
    </xf>
    <xf numFmtId="1" fontId="0" fillId="0" borderId="58" xfId="0" applyNumberFormat="1" applyFont="1" applyBorder="1" applyAlignment="1">
      <alignment horizontal="center" vertical="center"/>
    </xf>
    <xf numFmtId="0" fontId="0" fillId="0" borderId="101" xfId="0" applyNumberFormat="1" applyFont="1" applyBorder="1" applyAlignment="1" applyProtection="1">
      <alignment horizontal="center" vertical="center"/>
      <protection locked="0"/>
    </xf>
    <xf numFmtId="0" fontId="26" fillId="7" borderId="102" xfId="0" applyFont="1" applyFill="1" applyBorder="1" applyAlignment="1" applyProtection="1">
      <alignment horizontal="center" vertical="center"/>
      <protection locked="0"/>
    </xf>
    <xf numFmtId="0" fontId="26" fillId="7" borderId="102" xfId="0" applyFont="1" applyFill="1" applyBorder="1" applyAlignment="1" applyProtection="1">
      <alignment horizontal="center" vertical="center"/>
      <protection/>
    </xf>
    <xf numFmtId="0" fontId="33" fillId="0" borderId="103" xfId="0" applyFont="1" applyBorder="1" applyAlignment="1" applyProtection="1">
      <alignment horizontal="center" vertical="center"/>
      <protection locked="0"/>
    </xf>
    <xf numFmtId="0" fontId="33" fillId="0" borderId="104" xfId="0" applyFont="1" applyBorder="1" applyAlignment="1" applyProtection="1">
      <alignment horizontal="center" vertical="center"/>
      <protection locked="0"/>
    </xf>
    <xf numFmtId="0" fontId="33" fillId="0" borderId="105" xfId="0" applyFont="1" applyBorder="1" applyAlignment="1" applyProtection="1">
      <alignment horizontal="center" vertical="center"/>
      <protection locked="0"/>
    </xf>
    <xf numFmtId="0" fontId="33" fillId="0" borderId="104" xfId="0" applyFont="1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/>
    </xf>
    <xf numFmtId="1" fontId="24" fillId="0" borderId="107" xfId="0" applyNumberFormat="1" applyFont="1" applyBorder="1" applyAlignment="1" applyProtection="1">
      <alignment horizontal="center"/>
      <protection/>
    </xf>
    <xf numFmtId="0" fontId="24" fillId="0" borderId="107" xfId="0" applyFont="1" applyFill="1" applyBorder="1" applyAlignment="1" applyProtection="1">
      <alignment horizontal="center"/>
      <protection/>
    </xf>
    <xf numFmtId="0" fontId="26" fillId="7" borderId="107" xfId="0" applyFont="1" applyFill="1" applyBorder="1" applyAlignment="1" applyProtection="1">
      <alignment horizontal="center"/>
      <protection/>
    </xf>
    <xf numFmtId="2" fontId="26" fillId="0" borderId="107" xfId="0" applyNumberFormat="1" applyFont="1" applyBorder="1" applyAlignment="1" applyProtection="1">
      <alignment horizontal="center"/>
      <protection/>
    </xf>
    <xf numFmtId="1" fontId="26" fillId="7" borderId="101" xfId="0" applyNumberFormat="1" applyFont="1" applyFill="1" applyBorder="1" applyAlignment="1" applyProtection="1">
      <alignment horizontal="center" vertical="center"/>
      <protection locked="0"/>
    </xf>
    <xf numFmtId="1" fontId="26" fillId="7" borderId="46" xfId="0" applyNumberFormat="1" applyFont="1" applyFill="1" applyBorder="1" applyAlignment="1">
      <alignment horizontal="center" vertical="center"/>
    </xf>
    <xf numFmtId="0" fontId="0" fillId="0" borderId="108" xfId="0" applyNumberFormat="1" applyBorder="1" applyAlignment="1" applyProtection="1">
      <alignment horizontal="left" vertical="center"/>
      <protection locked="0"/>
    </xf>
    <xf numFmtId="0" fontId="0" fillId="0" borderId="108" xfId="0" applyNumberFormat="1" applyFont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/>
    </xf>
    <xf numFmtId="0" fontId="33" fillId="0" borderId="110" xfId="0" applyFont="1" applyBorder="1" applyAlignment="1" applyProtection="1">
      <alignment horizontal="center" vertical="center"/>
      <protection locked="0"/>
    </xf>
    <xf numFmtId="0" fontId="33" fillId="0" borderId="111" xfId="0" applyFont="1" applyBorder="1" applyAlignment="1" applyProtection="1">
      <alignment horizontal="center" vertical="center"/>
      <protection locked="0"/>
    </xf>
    <xf numFmtId="0" fontId="33" fillId="0" borderId="112" xfId="0" applyFont="1" applyBorder="1" applyAlignment="1" applyProtection="1">
      <alignment horizontal="center" vertical="center"/>
      <protection locked="0"/>
    </xf>
    <xf numFmtId="0" fontId="33" fillId="0" borderId="112" xfId="0" applyFont="1" applyBorder="1" applyAlignment="1" applyProtection="1">
      <alignment horizontal="center" vertical="center"/>
      <protection locked="0"/>
    </xf>
    <xf numFmtId="0" fontId="35" fillId="0" borderId="113" xfId="0" applyFont="1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/>
    </xf>
    <xf numFmtId="1" fontId="24" fillId="0" borderId="109" xfId="0" applyNumberFormat="1" applyFont="1" applyBorder="1" applyAlignment="1" applyProtection="1">
      <alignment horizontal="center"/>
      <protection/>
    </xf>
    <xf numFmtId="0" fontId="24" fillId="0" borderId="109" xfId="0" applyFont="1" applyFill="1" applyBorder="1" applyAlignment="1" applyProtection="1">
      <alignment horizontal="center"/>
      <protection/>
    </xf>
    <xf numFmtId="0" fontId="26" fillId="7" borderId="109" xfId="0" applyFont="1" applyFill="1" applyBorder="1" applyAlignment="1" applyProtection="1">
      <alignment horizontal="center"/>
      <protection/>
    </xf>
    <xf numFmtId="2" fontId="26" fillId="0" borderId="109" xfId="0" applyNumberFormat="1" applyFont="1" applyBorder="1" applyAlignment="1" applyProtection="1">
      <alignment horizontal="center"/>
      <protection/>
    </xf>
    <xf numFmtId="1" fontId="26" fillId="7" borderId="108" xfId="0" applyNumberFormat="1" applyFont="1" applyFill="1" applyBorder="1" applyAlignment="1" applyProtection="1">
      <alignment horizontal="center" vertical="center"/>
      <protection locked="0"/>
    </xf>
    <xf numFmtId="0" fontId="35" fillId="0" borderId="91" xfId="0" applyFont="1" applyBorder="1" applyAlignment="1" applyProtection="1">
      <alignment horizontal="center" vertical="center"/>
      <protection locked="0"/>
    </xf>
    <xf numFmtId="1" fontId="24" fillId="0" borderId="115" xfId="0" applyNumberFormat="1" applyFont="1" applyBorder="1" applyAlignment="1" applyProtection="1">
      <alignment horizontal="center"/>
      <protection/>
    </xf>
    <xf numFmtId="0" fontId="24" fillId="0" borderId="115" xfId="0" applyFont="1" applyFill="1" applyBorder="1" applyAlignment="1" applyProtection="1">
      <alignment horizontal="center"/>
      <protection/>
    </xf>
    <xf numFmtId="0" fontId="26" fillId="7" borderId="115" xfId="0" applyFont="1" applyFill="1" applyBorder="1" applyAlignment="1" applyProtection="1">
      <alignment horizontal="center"/>
      <protection/>
    </xf>
    <xf numFmtId="2" fontId="26" fillId="0" borderId="115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3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73" fontId="24" fillId="0" borderId="35" xfId="0" applyNumberFormat="1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173" fontId="24" fillId="0" borderId="16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" fontId="26" fillId="0" borderId="35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/>
    </xf>
    <xf numFmtId="1" fontId="26" fillId="0" borderId="43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24" fillId="0" borderId="54" xfId="0" applyFont="1" applyFill="1" applyBorder="1" applyAlignment="1">
      <alignment horizontal="center" vertical="center"/>
    </xf>
    <xf numFmtId="2" fontId="26" fillId="0" borderId="54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0" fontId="0" fillId="24" borderId="37" xfId="0" applyNumberForma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24" borderId="12" xfId="0" applyNumberFormat="1" applyFill="1" applyBorder="1" applyAlignment="1" applyProtection="1">
      <alignment horizontal="center" vertical="center"/>
      <protection locked="0"/>
    </xf>
    <xf numFmtId="0" fontId="20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24" borderId="33" xfId="0" applyNumberFormat="1" applyFill="1" applyBorder="1" applyAlignment="1" applyProtection="1">
      <alignment horizontal="left" vertical="center"/>
      <protection locked="0"/>
    </xf>
    <xf numFmtId="0" fontId="20" fillId="0" borderId="41" xfId="0" applyNumberFormat="1" applyFont="1" applyBorder="1" applyAlignment="1" applyProtection="1">
      <alignment horizontal="left" vertical="center"/>
      <protection locked="0"/>
    </xf>
    <xf numFmtId="0" fontId="0" fillId="0" borderId="41" xfId="0" applyNumberFormat="1" applyBorder="1" applyAlignment="1" applyProtection="1">
      <alignment horizontal="left" vertical="center"/>
      <protection locked="0"/>
    </xf>
    <xf numFmtId="0" fontId="0" fillId="24" borderId="41" xfId="0" applyNumberFormat="1" applyFill="1" applyBorder="1" applyAlignment="1" applyProtection="1">
      <alignment horizontal="left" vertical="center"/>
      <protection locked="0"/>
    </xf>
    <xf numFmtId="0" fontId="20" fillId="24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>
      <alignment/>
    </xf>
    <xf numFmtId="0" fontId="35" fillId="0" borderId="35" xfId="0" applyFont="1" applyBorder="1" applyAlignment="1">
      <alignment horizontal="center" vertical="center"/>
    </xf>
    <xf numFmtId="0" fontId="34" fillId="0" borderId="90" xfId="0" applyFont="1" applyBorder="1" applyAlignment="1" applyProtection="1">
      <alignment horizontal="center" vertical="center"/>
      <protection locked="0"/>
    </xf>
    <xf numFmtId="1" fontId="0" fillId="0" borderId="116" xfId="0" applyNumberFormat="1" applyFont="1" applyBorder="1" applyAlignment="1" applyProtection="1">
      <alignment horizontal="center" vertical="center"/>
      <protection/>
    </xf>
    <xf numFmtId="0" fontId="0" fillId="0" borderId="116" xfId="0" applyNumberFormat="1" applyBorder="1" applyAlignment="1" applyProtection="1">
      <alignment horizontal="left" vertical="center"/>
      <protection locked="0"/>
    </xf>
    <xf numFmtId="0" fontId="0" fillId="0" borderId="116" xfId="0" applyNumberFormat="1" applyFont="1" applyBorder="1" applyAlignment="1" applyProtection="1">
      <alignment horizontal="center" vertical="center"/>
      <protection locked="0"/>
    </xf>
    <xf numFmtId="0" fontId="26" fillId="7" borderId="117" xfId="0" applyFont="1" applyFill="1" applyBorder="1" applyAlignment="1" applyProtection="1">
      <alignment horizontal="center" vertical="center"/>
      <protection locked="0"/>
    </xf>
    <xf numFmtId="0" fontId="26" fillId="7" borderId="117" xfId="0" applyFont="1" applyFill="1" applyBorder="1" applyAlignment="1" applyProtection="1">
      <alignment horizontal="center" vertical="center"/>
      <protection/>
    </xf>
    <xf numFmtId="0" fontId="33" fillId="0" borderId="118" xfId="0" applyFont="1" applyBorder="1" applyAlignment="1" applyProtection="1">
      <alignment horizontal="center" vertical="center"/>
      <protection locked="0"/>
    </xf>
    <xf numFmtId="0" fontId="33" fillId="0" borderId="119" xfId="0" applyFont="1" applyBorder="1" applyAlignment="1" applyProtection="1">
      <alignment horizontal="center" vertical="center"/>
      <protection locked="0"/>
    </xf>
    <xf numFmtId="0" fontId="33" fillId="0" borderId="120" xfId="0" applyFont="1" applyBorder="1" applyAlignment="1" applyProtection="1">
      <alignment horizontal="center" vertical="center"/>
      <protection locked="0"/>
    </xf>
    <xf numFmtId="0" fontId="34" fillId="0" borderId="120" xfId="0" applyFont="1" applyBorder="1" applyAlignment="1" applyProtection="1">
      <alignment horizontal="center" vertical="center"/>
      <protection locked="0"/>
    </xf>
    <xf numFmtId="0" fontId="35" fillId="0" borderId="121" xfId="0" applyFont="1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/>
    </xf>
    <xf numFmtId="1" fontId="24" fillId="0" borderId="117" xfId="0" applyNumberFormat="1" applyFont="1" applyBorder="1" applyAlignment="1" applyProtection="1">
      <alignment horizontal="center"/>
      <protection/>
    </xf>
    <xf numFmtId="0" fontId="24" fillId="0" borderId="117" xfId="0" applyFont="1" applyFill="1" applyBorder="1" applyAlignment="1" applyProtection="1">
      <alignment horizontal="center"/>
      <protection/>
    </xf>
    <xf numFmtId="0" fontId="26" fillId="7" borderId="117" xfId="0" applyFont="1" applyFill="1" applyBorder="1" applyAlignment="1" applyProtection="1">
      <alignment horizontal="center"/>
      <protection/>
    </xf>
    <xf numFmtId="2" fontId="26" fillId="0" borderId="117" xfId="0" applyNumberFormat="1" applyFont="1" applyBorder="1" applyAlignment="1" applyProtection="1">
      <alignment horizontal="center"/>
      <protection/>
    </xf>
    <xf numFmtId="1" fontId="0" fillId="0" borderId="64" xfId="0" applyNumberFormat="1" applyFont="1" applyBorder="1" applyAlignment="1" applyProtection="1">
      <alignment horizontal="center" vertical="center"/>
      <protection/>
    </xf>
    <xf numFmtId="1" fontId="0" fillId="0" borderId="123" xfId="0" applyNumberFormat="1" applyFont="1" applyBorder="1" applyAlignment="1" applyProtection="1">
      <alignment horizontal="center" vertical="center"/>
      <protection/>
    </xf>
    <xf numFmtId="0" fontId="0" fillId="0" borderId="124" xfId="0" applyNumberFormat="1" applyBorder="1" applyAlignment="1" applyProtection="1">
      <alignment horizontal="left" vertical="center"/>
      <protection locked="0"/>
    </xf>
    <xf numFmtId="0" fontId="0" fillId="0" borderId="124" xfId="0" applyNumberFormat="1" applyFont="1" applyBorder="1" applyAlignment="1" applyProtection="1">
      <alignment horizontal="center" vertical="center"/>
      <protection locked="0"/>
    </xf>
    <xf numFmtId="0" fontId="26" fillId="7" borderId="125" xfId="0" applyFont="1" applyFill="1" applyBorder="1" applyAlignment="1" applyProtection="1">
      <alignment horizontal="center" vertical="center"/>
      <protection locked="0"/>
    </xf>
    <xf numFmtId="0" fontId="26" fillId="7" borderId="125" xfId="0" applyFont="1" applyFill="1" applyBorder="1" applyAlignment="1" applyProtection="1">
      <alignment horizontal="center" vertical="center"/>
      <protection/>
    </xf>
    <xf numFmtId="0" fontId="33" fillId="0" borderId="126" xfId="0" applyFont="1" applyBorder="1" applyAlignment="1" applyProtection="1">
      <alignment horizontal="center" vertical="center"/>
      <protection locked="0"/>
    </xf>
    <xf numFmtId="0" fontId="33" fillId="0" borderId="127" xfId="0" applyFont="1" applyBorder="1" applyAlignment="1" applyProtection="1">
      <alignment horizontal="center" vertical="center"/>
      <protection locked="0"/>
    </xf>
    <xf numFmtId="0" fontId="33" fillId="0" borderId="128" xfId="0" applyFont="1" applyBorder="1" applyAlignment="1" applyProtection="1">
      <alignment horizontal="center" vertical="center"/>
      <protection locked="0"/>
    </xf>
    <xf numFmtId="0" fontId="33" fillId="0" borderId="129" xfId="0" applyFont="1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/>
    </xf>
    <xf numFmtId="1" fontId="24" fillId="0" borderId="131" xfId="0" applyNumberFormat="1" applyFont="1" applyBorder="1" applyAlignment="1" applyProtection="1">
      <alignment horizontal="center"/>
      <protection/>
    </xf>
    <xf numFmtId="0" fontId="24" fillId="0" borderId="131" xfId="0" applyFont="1" applyFill="1" applyBorder="1" applyAlignment="1" applyProtection="1">
      <alignment horizontal="center"/>
      <protection/>
    </xf>
    <xf numFmtId="0" fontId="26" fillId="7" borderId="131" xfId="0" applyFont="1" applyFill="1" applyBorder="1" applyAlignment="1" applyProtection="1">
      <alignment horizontal="center"/>
      <protection/>
    </xf>
    <xf numFmtId="2" fontId="26" fillId="0" borderId="131" xfId="0" applyNumberFormat="1" applyFont="1" applyBorder="1" applyAlignment="1" applyProtection="1">
      <alignment horizontal="center"/>
      <protection/>
    </xf>
    <xf numFmtId="0" fontId="0" fillId="0" borderId="101" xfId="0" applyNumberFormat="1" applyBorder="1" applyAlignment="1" applyProtection="1">
      <alignment horizontal="left" vertical="center"/>
      <protection locked="0"/>
    </xf>
    <xf numFmtId="1" fontId="0" fillId="0" borderId="132" xfId="0" applyNumberFormat="1" applyBorder="1" applyAlignment="1">
      <alignment horizontal="center" vertical="center"/>
    </xf>
    <xf numFmtId="0" fontId="20" fillId="0" borderId="133" xfId="0" applyNumberFormat="1" applyFont="1" applyBorder="1" applyAlignment="1" applyProtection="1">
      <alignment horizontal="left" vertical="center"/>
      <protection locked="0"/>
    </xf>
    <xf numFmtId="0" fontId="20" fillId="0" borderId="133" xfId="0" applyNumberFormat="1" applyFont="1" applyBorder="1" applyAlignment="1" applyProtection="1">
      <alignment horizontal="center" vertical="center"/>
      <protection locked="0"/>
    </xf>
    <xf numFmtId="0" fontId="26" fillId="7" borderId="133" xfId="0" applyFont="1" applyFill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173" fontId="24" fillId="0" borderId="133" xfId="0" applyNumberFormat="1" applyFont="1" applyBorder="1" applyAlignment="1">
      <alignment horizontal="center"/>
    </xf>
    <xf numFmtId="0" fontId="24" fillId="0" borderId="133" xfId="0" applyFont="1" applyFill="1" applyBorder="1" applyAlignment="1">
      <alignment horizontal="center"/>
    </xf>
    <xf numFmtId="0" fontId="26" fillId="7" borderId="133" xfId="0" applyFont="1" applyFill="1" applyBorder="1" applyAlignment="1">
      <alignment horizontal="center"/>
    </xf>
    <xf numFmtId="2" fontId="26" fillId="0" borderId="133" xfId="0" applyNumberFormat="1" applyFont="1" applyBorder="1" applyAlignment="1">
      <alignment horizontal="center"/>
    </xf>
    <xf numFmtId="1" fontId="26" fillId="7" borderId="133" xfId="0" applyNumberFormat="1" applyFont="1" applyFill="1" applyBorder="1" applyAlignment="1">
      <alignment horizontal="center" vertical="center"/>
    </xf>
    <xf numFmtId="1" fontId="26" fillId="7" borderId="134" xfId="0" applyNumberFormat="1" applyFont="1" applyFill="1" applyBorder="1" applyAlignment="1">
      <alignment horizontal="center" vertical="center"/>
    </xf>
    <xf numFmtId="0" fontId="0" fillId="0" borderId="135" xfId="0" applyNumberFormat="1" applyBorder="1" applyAlignment="1" applyProtection="1">
      <alignment horizontal="left" vertical="center"/>
      <protection locked="0"/>
    </xf>
    <xf numFmtId="0" fontId="0" fillId="0" borderId="135" xfId="0" applyNumberFormat="1" applyFont="1" applyBorder="1" applyAlignment="1" applyProtection="1">
      <alignment horizontal="center" vertical="center"/>
      <protection locked="0"/>
    </xf>
    <xf numFmtId="0" fontId="26" fillId="7" borderId="136" xfId="0" applyFont="1" applyFill="1" applyBorder="1" applyAlignment="1" applyProtection="1">
      <alignment horizontal="center" vertical="center"/>
      <protection locked="0"/>
    </xf>
    <xf numFmtId="0" fontId="26" fillId="7" borderId="136" xfId="0" applyFont="1" applyFill="1" applyBorder="1" applyAlignment="1" applyProtection="1">
      <alignment horizontal="center" vertical="center"/>
      <protection/>
    </xf>
    <xf numFmtId="0" fontId="33" fillId="0" borderId="137" xfId="0" applyFont="1" applyBorder="1" applyAlignment="1" applyProtection="1">
      <alignment horizontal="center" vertical="center"/>
      <protection locked="0"/>
    </xf>
    <xf numFmtId="0" fontId="33" fillId="0" borderId="138" xfId="0" applyFont="1" applyBorder="1" applyAlignment="1" applyProtection="1">
      <alignment horizontal="center" vertical="center"/>
      <protection locked="0"/>
    </xf>
    <xf numFmtId="0" fontId="33" fillId="0" borderId="139" xfId="0" applyFont="1" applyBorder="1" applyAlignment="1" applyProtection="1">
      <alignment horizontal="center" vertical="center"/>
      <protection locked="0"/>
    </xf>
    <xf numFmtId="0" fontId="33" fillId="0" borderId="140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/>
    </xf>
    <xf numFmtId="1" fontId="24" fillId="0" borderId="136" xfId="0" applyNumberFormat="1" applyFont="1" applyBorder="1" applyAlignment="1" applyProtection="1">
      <alignment horizontal="center"/>
      <protection/>
    </xf>
    <xf numFmtId="0" fontId="24" fillId="0" borderId="136" xfId="0" applyFont="1" applyFill="1" applyBorder="1" applyAlignment="1" applyProtection="1">
      <alignment horizontal="center"/>
      <protection/>
    </xf>
    <xf numFmtId="0" fontId="26" fillId="7" borderId="136" xfId="0" applyFont="1" applyFill="1" applyBorder="1" applyAlignment="1" applyProtection="1">
      <alignment horizontal="center"/>
      <protection/>
    </xf>
    <xf numFmtId="2" fontId="26" fillId="0" borderId="136" xfId="0" applyNumberFormat="1" applyFont="1" applyBorder="1" applyAlignment="1" applyProtection="1">
      <alignment horizontal="center"/>
      <protection/>
    </xf>
    <xf numFmtId="1" fontId="26" fillId="7" borderId="135" xfId="0" applyNumberFormat="1" applyFont="1" applyFill="1" applyBorder="1" applyAlignment="1" applyProtection="1">
      <alignment horizontal="center" vertical="center"/>
      <protection locked="0"/>
    </xf>
    <xf numFmtId="0" fontId="0" fillId="0" borderId="141" xfId="0" applyNumberFormat="1" applyBorder="1" applyAlignment="1" applyProtection="1">
      <alignment horizontal="left" vertical="center"/>
      <protection locked="0"/>
    </xf>
    <xf numFmtId="0" fontId="0" fillId="0" borderId="141" xfId="0" applyNumberFormat="1" applyFont="1" applyBorder="1" applyAlignment="1" applyProtection="1">
      <alignment horizontal="center" vertical="center"/>
      <protection locked="0"/>
    </xf>
    <xf numFmtId="0" fontId="26" fillId="7" borderId="142" xfId="0" applyFont="1" applyFill="1" applyBorder="1" applyAlignment="1" applyProtection="1">
      <alignment horizontal="center" vertical="center"/>
      <protection locked="0"/>
    </xf>
    <xf numFmtId="0" fontId="26" fillId="7" borderId="142" xfId="0" applyFont="1" applyFill="1" applyBorder="1" applyAlignment="1" applyProtection="1">
      <alignment horizontal="center" vertical="center"/>
      <protection/>
    </xf>
    <xf numFmtId="0" fontId="33" fillId="0" borderId="143" xfId="0" applyFont="1" applyBorder="1" applyAlignment="1" applyProtection="1">
      <alignment horizontal="center" vertical="center"/>
      <protection locked="0"/>
    </xf>
    <xf numFmtId="0" fontId="33" fillId="0" borderId="144" xfId="0" applyFont="1" applyBorder="1" applyAlignment="1" applyProtection="1">
      <alignment horizontal="center" vertical="center"/>
      <protection locked="0"/>
    </xf>
    <xf numFmtId="0" fontId="33" fillId="0" borderId="145" xfId="0" applyFont="1" applyBorder="1" applyAlignment="1" applyProtection="1">
      <alignment horizontal="center" vertical="center"/>
      <protection locked="0"/>
    </xf>
    <xf numFmtId="0" fontId="35" fillId="0" borderId="146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/>
    </xf>
    <xf numFmtId="1" fontId="24" fillId="0" borderId="142" xfId="0" applyNumberFormat="1" applyFont="1" applyBorder="1" applyAlignment="1" applyProtection="1">
      <alignment horizontal="center"/>
      <protection/>
    </xf>
    <xf numFmtId="0" fontId="24" fillId="0" borderId="142" xfId="0" applyFont="1" applyFill="1" applyBorder="1" applyAlignment="1" applyProtection="1">
      <alignment horizontal="center"/>
      <protection/>
    </xf>
    <xf numFmtId="0" fontId="26" fillId="7" borderId="142" xfId="0" applyFont="1" applyFill="1" applyBorder="1" applyAlignment="1" applyProtection="1">
      <alignment horizontal="center"/>
      <protection/>
    </xf>
    <xf numFmtId="2" fontId="26" fillId="0" borderId="142" xfId="0" applyNumberFormat="1" applyFont="1" applyBorder="1" applyAlignment="1" applyProtection="1">
      <alignment horizontal="center"/>
      <protection/>
    </xf>
    <xf numFmtId="1" fontId="26" fillId="7" borderId="141" xfId="0" applyNumberFormat="1" applyFont="1" applyFill="1" applyBorder="1" applyAlignment="1" applyProtection="1">
      <alignment horizontal="center" vertical="center"/>
      <protection locked="0"/>
    </xf>
    <xf numFmtId="0" fontId="33" fillId="0" borderId="146" xfId="0" applyFont="1" applyBorder="1" applyAlignment="1" applyProtection="1">
      <alignment horizontal="center" vertical="center"/>
      <protection locked="0"/>
    </xf>
    <xf numFmtId="0" fontId="0" fillId="0" borderId="142" xfId="0" applyNumberFormat="1" applyFont="1" applyBorder="1" applyAlignment="1" applyProtection="1">
      <alignment horizontal="center" vertical="center"/>
      <protection locked="0"/>
    </xf>
    <xf numFmtId="0" fontId="34" fillId="0" borderId="145" xfId="0" applyFont="1" applyBorder="1" applyAlignment="1" applyProtection="1">
      <alignment horizontal="center" vertical="center"/>
      <protection locked="0"/>
    </xf>
    <xf numFmtId="1" fontId="0" fillId="0" borderId="96" xfId="0" applyNumberFormat="1" applyBorder="1" applyAlignment="1">
      <alignment horizontal="center" vertical="center"/>
    </xf>
    <xf numFmtId="0" fontId="0" fillId="0" borderId="147" xfId="0" applyNumberFormat="1" applyBorder="1" applyAlignment="1" applyProtection="1">
      <alignment horizontal="left" vertical="center"/>
      <protection locked="0"/>
    </xf>
    <xf numFmtId="0" fontId="0" fillId="0" borderId="147" xfId="0" applyNumberFormat="1" applyFont="1" applyBorder="1" applyAlignment="1" applyProtection="1">
      <alignment horizontal="center" vertical="center"/>
      <protection locked="0"/>
    </xf>
    <xf numFmtId="0" fontId="26" fillId="7" borderId="148" xfId="0" applyFont="1" applyFill="1" applyBorder="1" applyAlignment="1" applyProtection="1">
      <alignment horizontal="center" vertical="center"/>
      <protection locked="0"/>
    </xf>
    <xf numFmtId="0" fontId="26" fillId="7" borderId="148" xfId="0" applyFont="1" applyFill="1" applyBorder="1" applyAlignment="1" applyProtection="1">
      <alignment horizontal="center" vertical="center"/>
      <protection/>
    </xf>
    <xf numFmtId="0" fontId="33" fillId="0" borderId="149" xfId="0" applyFont="1" applyBorder="1" applyAlignment="1" applyProtection="1">
      <alignment horizontal="center" vertical="center"/>
      <protection locked="0"/>
    </xf>
    <xf numFmtId="0" fontId="33" fillId="0" borderId="150" xfId="0" applyFont="1" applyBorder="1" applyAlignment="1" applyProtection="1">
      <alignment horizontal="center" vertical="center"/>
      <protection locked="0"/>
    </xf>
    <xf numFmtId="0" fontId="33" fillId="0" borderId="151" xfId="0" applyFont="1" applyBorder="1" applyAlignment="1" applyProtection="1">
      <alignment horizontal="center" vertical="center"/>
      <protection locked="0"/>
    </xf>
    <xf numFmtId="0" fontId="35" fillId="0" borderId="152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/>
    </xf>
    <xf numFmtId="1" fontId="24" fillId="0" borderId="148" xfId="0" applyNumberFormat="1" applyFont="1" applyBorder="1" applyAlignment="1" applyProtection="1">
      <alignment horizontal="center"/>
      <protection/>
    </xf>
    <xf numFmtId="0" fontId="24" fillId="0" borderId="148" xfId="0" applyFont="1" applyFill="1" applyBorder="1" applyAlignment="1" applyProtection="1">
      <alignment horizontal="center"/>
      <protection/>
    </xf>
    <xf numFmtId="0" fontId="26" fillId="7" borderId="148" xfId="0" applyFont="1" applyFill="1" applyBorder="1" applyAlignment="1" applyProtection="1">
      <alignment horizontal="center"/>
      <protection/>
    </xf>
    <xf numFmtId="2" fontId="26" fillId="0" borderId="148" xfId="0" applyNumberFormat="1" applyFont="1" applyBorder="1" applyAlignment="1" applyProtection="1">
      <alignment horizontal="center"/>
      <protection/>
    </xf>
    <xf numFmtId="1" fontId="26" fillId="7" borderId="147" xfId="0" applyNumberFormat="1" applyFont="1" applyFill="1" applyBorder="1" applyAlignment="1" applyProtection="1">
      <alignment horizontal="center" vertical="center"/>
      <protection locked="0"/>
    </xf>
    <xf numFmtId="0" fontId="35" fillId="0" borderId="67" xfId="0" applyFont="1" applyBorder="1" applyAlignment="1" applyProtection="1">
      <alignment horizontal="center" vertical="center"/>
      <protection locked="0"/>
    </xf>
    <xf numFmtId="0" fontId="33" fillId="0" borderId="153" xfId="0" applyFont="1" applyBorder="1" applyAlignment="1" applyProtection="1">
      <alignment horizontal="center" vertical="center"/>
      <protection locked="0"/>
    </xf>
    <xf numFmtId="0" fontId="34" fillId="0" borderId="139" xfId="0" applyFont="1" applyBorder="1" applyAlignment="1" applyProtection="1">
      <alignment horizontal="center" vertical="center"/>
      <protection locked="0"/>
    </xf>
    <xf numFmtId="0" fontId="35" fillId="0" borderId="140" xfId="0" applyFont="1" applyBorder="1" applyAlignment="1" applyProtection="1">
      <alignment horizontal="center" vertical="center"/>
      <protection locked="0"/>
    </xf>
    <xf numFmtId="0" fontId="0" fillId="0" borderId="141" xfId="0" applyNumberFormat="1" applyBorder="1" applyAlignment="1" applyProtection="1">
      <alignment horizontal="center" vertical="center"/>
      <protection locked="0"/>
    </xf>
    <xf numFmtId="0" fontId="33" fillId="0" borderId="152" xfId="0" applyFont="1" applyBorder="1" applyAlignment="1" applyProtection="1">
      <alignment horizontal="center" vertical="center"/>
      <protection locked="0"/>
    </xf>
    <xf numFmtId="0" fontId="0" fillId="0" borderId="64" xfId="0" applyNumberFormat="1" applyBorder="1" applyAlignment="1" applyProtection="1">
      <alignment horizontal="center" vertical="center"/>
      <protection locked="0"/>
    </xf>
    <xf numFmtId="0" fontId="33" fillId="0" borderId="127" xfId="0" applyFont="1" applyBorder="1" applyAlignment="1" applyProtection="1">
      <alignment horizontal="center" vertical="center"/>
      <protection locked="0"/>
    </xf>
    <xf numFmtId="1" fontId="24" fillId="0" borderId="125" xfId="0" applyNumberFormat="1" applyFont="1" applyBorder="1" applyAlignment="1" applyProtection="1">
      <alignment horizontal="center"/>
      <protection/>
    </xf>
    <xf numFmtId="0" fontId="24" fillId="0" borderId="125" xfId="0" applyFont="1" applyFill="1" applyBorder="1" applyAlignment="1" applyProtection="1">
      <alignment horizontal="center"/>
      <protection/>
    </xf>
    <xf numFmtId="0" fontId="26" fillId="7" borderId="125" xfId="0" applyFont="1" applyFill="1" applyBorder="1" applyAlignment="1" applyProtection="1">
      <alignment horizontal="center"/>
      <protection/>
    </xf>
    <xf numFmtId="2" fontId="26" fillId="0" borderId="125" xfId="0" applyNumberFormat="1" applyFont="1" applyBorder="1" applyAlignment="1" applyProtection="1">
      <alignment horizontal="center"/>
      <protection/>
    </xf>
    <xf numFmtId="1" fontId="26" fillId="7" borderId="124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Border="1" applyAlignment="1" applyProtection="1">
      <alignment horizontal="center"/>
      <protection/>
    </xf>
    <xf numFmtId="0" fontId="24" fillId="0" borderId="65" xfId="0" applyFont="1" applyFill="1" applyBorder="1" applyAlignment="1" applyProtection="1">
      <alignment horizontal="center"/>
      <protection/>
    </xf>
    <xf numFmtId="0" fontId="26" fillId="7" borderId="65" xfId="0" applyFont="1" applyFill="1" applyBorder="1" applyAlignment="1" applyProtection="1">
      <alignment horizontal="center"/>
      <protection/>
    </xf>
    <xf numFmtId="2" fontId="26" fillId="0" borderId="65" xfId="0" applyNumberFormat="1" applyFont="1" applyBorder="1" applyAlignment="1" applyProtection="1">
      <alignment horizontal="center"/>
      <protection/>
    </xf>
    <xf numFmtId="0" fontId="0" fillId="0" borderId="123" xfId="0" applyNumberFormat="1" applyBorder="1" applyAlignment="1" applyProtection="1">
      <alignment horizontal="left" vertical="center"/>
      <protection locked="0"/>
    </xf>
    <xf numFmtId="0" fontId="0" fillId="0" borderId="123" xfId="0" applyNumberFormat="1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>
      <alignment horizontal="center" vertical="center"/>
      <protection locked="0"/>
    </xf>
    <xf numFmtId="0" fontId="33" fillId="0" borderId="68" xfId="0" applyFont="1" applyBorder="1" applyAlignment="1" applyProtection="1">
      <alignment horizontal="center" vertical="center"/>
      <protection locked="0"/>
    </xf>
    <xf numFmtId="0" fontId="33" fillId="0" borderId="154" xfId="0" applyFont="1" applyBorder="1" applyAlignment="1" applyProtection="1">
      <alignment horizontal="center" vertical="center"/>
      <protection locked="0"/>
    </xf>
    <xf numFmtId="0" fontId="33" fillId="0" borderId="82" xfId="0" applyFont="1" applyBorder="1" applyAlignment="1" applyProtection="1">
      <alignment horizontal="center" vertical="center"/>
      <protection locked="0"/>
    </xf>
    <xf numFmtId="0" fontId="35" fillId="0" borderId="153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1" fillId="0" borderId="3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0" borderId="155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7" borderId="85" xfId="0" applyFont="1" applyFill="1" applyBorder="1" applyAlignment="1">
      <alignment horizontal="center" vertical="center"/>
    </xf>
    <xf numFmtId="0" fontId="29" fillId="22" borderId="23" xfId="0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0" fontId="29" fillId="23" borderId="31" xfId="0" applyFont="1" applyFill="1" applyBorder="1" applyAlignment="1">
      <alignment horizontal="center"/>
    </xf>
    <xf numFmtId="0" fontId="32" fillId="26" borderId="30" xfId="0" applyFont="1" applyFill="1" applyBorder="1" applyAlignment="1">
      <alignment horizontal="center" vertical="center"/>
    </xf>
    <xf numFmtId="0" fontId="32" fillId="24" borderId="156" xfId="0" applyFont="1" applyFill="1" applyBorder="1" applyAlignment="1" applyProtection="1">
      <alignment horizontal="right" vertical="center"/>
      <protection/>
    </xf>
    <xf numFmtId="0" fontId="32" fillId="24" borderId="157" xfId="0" applyFont="1" applyFill="1" applyBorder="1" applyAlignment="1" applyProtection="1">
      <alignment horizontal="right" vertical="center"/>
      <protection/>
    </xf>
    <xf numFmtId="0" fontId="37" fillId="24" borderId="158" xfId="0" applyFont="1" applyFill="1" applyBorder="1" applyAlignment="1" applyProtection="1">
      <alignment horizontal="center" vertical="center"/>
      <protection/>
    </xf>
    <xf numFmtId="0" fontId="37" fillId="24" borderId="159" xfId="0" applyFont="1" applyFill="1" applyBorder="1" applyAlignment="1" applyProtection="1">
      <alignment horizontal="center" vertical="center"/>
      <protection/>
    </xf>
    <xf numFmtId="174" fontId="38" fillId="24" borderId="158" xfId="0" applyNumberFormat="1" applyFont="1" applyFill="1" applyBorder="1" applyAlignment="1" applyProtection="1">
      <alignment horizontal="right" vertical="center"/>
      <protection locked="0"/>
    </xf>
    <xf numFmtId="174" fontId="38" fillId="24" borderId="160" xfId="0" applyNumberFormat="1" applyFont="1" applyFill="1" applyBorder="1" applyAlignment="1" applyProtection="1">
      <alignment horizontal="right" vertical="center"/>
      <protection locked="0"/>
    </xf>
    <xf numFmtId="174" fontId="38" fillId="24" borderId="161" xfId="0" applyNumberFormat="1" applyFont="1" applyFill="1" applyBorder="1" applyAlignment="1" applyProtection="1">
      <alignment horizontal="right" vertical="center"/>
      <protection locked="0"/>
    </xf>
    <xf numFmtId="0" fontId="29" fillId="20" borderId="0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right" vertical="center"/>
    </xf>
    <xf numFmtId="0" fontId="34" fillId="0" borderId="68" xfId="0" applyFont="1" applyBorder="1" applyAlignment="1" applyProtection="1">
      <alignment horizontal="center" vertical="center"/>
      <protection locked="0"/>
    </xf>
    <xf numFmtId="0" fontId="35" fillId="0" borderId="129" xfId="0" applyFont="1" applyBorder="1" applyAlignment="1" applyProtection="1">
      <alignment horizontal="center" vertical="center"/>
      <protection locked="0"/>
    </xf>
    <xf numFmtId="1" fontId="24" fillId="0" borderId="76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_chodv9_1" xfId="55"/>
    <cellStyle name="Normal_chodv9_temp" xfId="56"/>
    <cellStyle name="Normal_Tabul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0"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13</xdr:col>
      <xdr:colOff>228600</xdr:colOff>
      <xdr:row>4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393"/>
  <sheetViews>
    <sheetView showGridLines="0" tabSelected="1" zoomScale="130" zoomScaleNormal="130" zoomScalePageLayoutView="0" workbookViewId="0" topLeftCell="A1">
      <selection activeCell="A1" sqref="A1:C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customWidth="1"/>
    <col min="15" max="15" width="9.7109375" style="0" customWidth="1"/>
    <col min="16" max="16" width="7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0" style="0" hidden="1" customWidth="1"/>
    <col min="29" max="29" width="21.28125" style="0" hidden="1" customWidth="1"/>
    <col min="30" max="30" width="0" style="0" hidden="1" customWidth="1"/>
    <col min="33" max="33" width="18.421875" style="0" customWidth="1"/>
  </cols>
  <sheetData>
    <row r="1" spans="1:14" ht="20.25" customHeight="1">
      <c r="A1" s="461" t="s">
        <v>102</v>
      </c>
      <c r="B1" s="461"/>
      <c r="C1" s="461"/>
      <c r="D1" s="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>
        <v>2</v>
      </c>
      <c r="S2">
        <v>3</v>
      </c>
      <c r="T2">
        <v>4</v>
      </c>
    </row>
    <row r="3" spans="1:20" ht="21" customHeight="1">
      <c r="A3" s="6"/>
      <c r="B3" s="7" t="s">
        <v>0</v>
      </c>
      <c r="C3" s="2">
        <f aca="true" t="shared" si="0" ref="C3:L3">COUNT(C6:C59)</f>
        <v>32</v>
      </c>
      <c r="D3" s="2">
        <f t="shared" si="0"/>
        <v>30</v>
      </c>
      <c r="E3" s="2">
        <f t="shared" si="0"/>
        <v>29</v>
      </c>
      <c r="F3" s="2">
        <f t="shared" si="0"/>
        <v>30</v>
      </c>
      <c r="G3" s="2">
        <f t="shared" si="0"/>
        <v>31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/>
      <c r="N3" s="2"/>
      <c r="Q3">
        <v>6</v>
      </c>
      <c r="R3">
        <v>7</v>
      </c>
      <c r="S3">
        <v>8</v>
      </c>
      <c r="T3">
        <v>9</v>
      </c>
    </row>
    <row r="4" spans="1:28" s="14" customFormat="1" ht="21.75" customHeight="1" thickBot="1">
      <c r="A4" s="8"/>
      <c r="B4" s="9"/>
      <c r="C4" s="10">
        <v>1</v>
      </c>
      <c r="D4" s="10">
        <v>2</v>
      </c>
      <c r="E4" s="10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2"/>
      <c r="N4" s="13"/>
      <c r="P4" s="15" t="s">
        <v>1</v>
      </c>
      <c r="Q4" s="15" t="s">
        <v>2</v>
      </c>
      <c r="R4" s="15" t="s">
        <v>3</v>
      </c>
      <c r="S4" s="15" t="s">
        <v>4</v>
      </c>
      <c r="T4" s="15" t="s">
        <v>5</v>
      </c>
      <c r="U4" s="15"/>
      <c r="V4" s="14">
        <f aca="true" t="shared" si="1" ref="V4:AA4">100*W4</f>
        <v>1000000000000</v>
      </c>
      <c r="W4" s="14">
        <f t="shared" si="1"/>
        <v>10000000000</v>
      </c>
      <c r="X4" s="14">
        <f t="shared" si="1"/>
        <v>100000000</v>
      </c>
      <c r="Y4" s="14">
        <f t="shared" si="1"/>
        <v>1000000</v>
      </c>
      <c r="Z4" s="14">
        <f t="shared" si="1"/>
        <v>10000</v>
      </c>
      <c r="AA4" s="14">
        <f t="shared" si="1"/>
        <v>100</v>
      </c>
      <c r="AB4" s="14">
        <v>1</v>
      </c>
    </row>
    <row r="5" spans="1:32" ht="12.75" customHeight="1" thickBot="1">
      <c r="A5" s="16"/>
      <c r="B5" s="17" t="s">
        <v>6</v>
      </c>
      <c r="C5" s="18" t="s">
        <v>7</v>
      </c>
      <c r="D5" s="18" t="s">
        <v>7</v>
      </c>
      <c r="E5" s="18" t="s">
        <v>7</v>
      </c>
      <c r="F5" s="18" t="s">
        <v>7</v>
      </c>
      <c r="G5" s="18" t="s">
        <v>7</v>
      </c>
      <c r="H5" s="18" t="s">
        <v>7</v>
      </c>
      <c r="I5" s="18" t="s">
        <v>7</v>
      </c>
      <c r="J5" s="18" t="s">
        <v>7</v>
      </c>
      <c r="K5" s="18" t="s">
        <v>7</v>
      </c>
      <c r="L5" s="18" t="s">
        <v>7</v>
      </c>
      <c r="M5" s="19" t="s">
        <v>8</v>
      </c>
      <c r="N5" s="13"/>
      <c r="W5" s="163">
        <v>1</v>
      </c>
      <c r="X5" s="163">
        <v>2</v>
      </c>
      <c r="Y5" s="163">
        <v>3</v>
      </c>
      <c r="Z5" s="163">
        <v>4</v>
      </c>
      <c r="AA5" s="163">
        <v>5</v>
      </c>
      <c r="AB5" s="163">
        <v>6</v>
      </c>
      <c r="AC5" s="163"/>
      <c r="AD5" s="163"/>
      <c r="AE5" s="163"/>
      <c r="AF5" s="163"/>
    </row>
    <row r="6" spans="1:32" ht="12.75" customHeight="1">
      <c r="A6" s="20">
        <v>1</v>
      </c>
      <c r="B6" s="26" t="s">
        <v>85</v>
      </c>
      <c r="C6" s="22">
        <f>IF(ISERROR(VLOOKUP($B6,'Vysledky (1)'!$B$5:$T$50,19,FALSE)),"",VLOOKUP($B6,'Vysledky (1)'!$B$5:$T$50,19,FALSE))</f>
        <v>50</v>
      </c>
      <c r="D6" s="22">
        <f>IF(ISERROR(VLOOKUP($B6,'Vysledky (2)'!$B$5:$T$50,19,FALSE)),"",VLOOKUP($B6,'Vysledky (2)'!$B$5:$T$50,19,FALSE))</f>
        <v>34</v>
      </c>
      <c r="E6" s="22">
        <f>IF(ISERROR(VLOOKUP($B6,'Vysledky (3)'!$B$5:$T$50,19,FALSE)),"",VLOOKUP($B6,'Vysledky (3)'!$B$5:$T$50,19,FALSE))</f>
        <v>21</v>
      </c>
      <c r="F6" s="22">
        <f>IF(ISERROR(VLOOKUP($B6,'Vysledky (4)'!$B$5:$T$50,19,FALSE)),"",VLOOKUP($B6,'Vysledky (4)'!$B$5:$T$50,19,FALSE))</f>
        <v>42</v>
      </c>
      <c r="G6" s="22">
        <f>IF(ISERROR(VLOOKUP($B6,'Vysledky (5)'!$B$5:$T$50,19,FALSE)),"",VLOOKUP($B6,'Vysledky (5)'!$B$5:$T$50,19,FALSE))</f>
        <v>50</v>
      </c>
      <c r="H6" s="22">
        <f>IF(ISERROR(VLOOKUP($B6,'Vysledky (6)'!$B$5:$T$50,19,FALSE)),"",VLOOKUP($B6,'Vysledky (6)'!$B$5:$T$50,19,FALSE))</f>
      </c>
      <c r="I6" s="22">
        <f>IF(ISERROR(VLOOKUP($B6,'Vysledky (7)'!$B$5:$T$50,19,FALSE)),"",VLOOKUP($B6,'Vysledky (7)'!$B$5:$T$50,19,FALSE))</f>
      </c>
      <c r="J6" s="22">
        <f>IF(ISERROR(VLOOKUP($B6,'Vysledky (8)'!$B$5:$T$50,19,FALSE)),"",VLOOKUP($B6,'Vysledky (8)'!$B$5:$T$50,19,FALSE))</f>
      </c>
      <c r="K6" s="22">
        <f>IF(ISERROR(VLOOKUP($B6,'Vysledky (9)'!$B$5:$T$50,19,FALSE)),"",VLOOKUP($B6,'Vysledky (9)'!$B$5:$T$50,19,FALSE))</f>
      </c>
      <c r="L6" s="22">
        <f>IF(ISERROR(VLOOKUP($B6,'Vysledky (10)'!$B$5:$T$50,19,FALSE)),"",VLOOKUP($B6,'Vysledky (10)'!$B$5:$T$50,19,FALSE))</f>
      </c>
      <c r="M6" s="23">
        <f>U6</f>
        <v>197</v>
      </c>
      <c r="N6" s="24"/>
      <c r="O6">
        <f>SUM(C6:L6)</f>
        <v>197</v>
      </c>
      <c r="P6">
        <f>COUNT(C6:L6)</f>
        <v>5</v>
      </c>
      <c r="Q6" s="25">
        <f>IF($P6&gt;Q$3,MIN($C6:$L6),0)</f>
        <v>0</v>
      </c>
      <c r="R6" s="25">
        <f>IF($P6&gt;R$3,SMALL($C6:$L6,R$2),0)</f>
        <v>0</v>
      </c>
      <c r="S6" s="25">
        <f>IF($P6&gt;S$3,SMALL($C6:$L6,S$2),0)</f>
        <v>0</v>
      </c>
      <c r="T6" s="25">
        <f>IF($P6&gt;T$3,SMALL($C6:$L6,T$2),0)</f>
        <v>0</v>
      </c>
      <c r="U6">
        <f>O6-SUM(Q6:T6)</f>
        <v>197</v>
      </c>
      <c r="V6">
        <f>U6*V$4</f>
        <v>197000000000000</v>
      </c>
      <c r="W6" s="164">
        <f>IF(ISERROR(LARGE($C6:$L6,W$5)),0,LARGE($C6:$L6,W$5))*W$4</f>
        <v>500000000000</v>
      </c>
      <c r="X6" s="164">
        <f>IF(ISERROR(LARGE($C6:$L6,X$5)),0,LARGE($C6:$L6,X$5))*X$4</f>
        <v>5000000000</v>
      </c>
      <c r="Y6" s="164">
        <f>IF(ISERROR(LARGE($C6:$L6,Y$5)),0,LARGE($C6:$L6,Y$5))*Y$4</f>
        <v>42000000</v>
      </c>
      <c r="Z6" s="164">
        <f>IF(ISERROR(LARGE($C6:$L6,Z$5)),0,LARGE($C6:$L6,Z$5))*Z$4</f>
        <v>340000</v>
      </c>
      <c r="AA6" s="164">
        <f>IF(ISERROR(LARGE($C6:$L6,AA$5)),0,LARGE($C6:$L6,AA$5))*AA$4</f>
        <v>2100</v>
      </c>
      <c r="AB6" s="164">
        <f>IF(ISERROR(LARGE($C6:$L6,AB$5)),0,LARGE($C6:$L6,AB$5))*AB$4</f>
        <v>0</v>
      </c>
      <c r="AC6" s="165">
        <f>SUM(V6:AB6)</f>
        <v>197505042342100</v>
      </c>
      <c r="AD6" s="166">
        <f>RANK(AC6,AC$6:AC$53)</f>
        <v>1</v>
      </c>
      <c r="AE6" s="164"/>
      <c r="AF6" s="164"/>
    </row>
    <row r="7" spans="1:30" ht="12.75" customHeight="1">
      <c r="A7" s="20">
        <f aca="true" t="shared" si="2" ref="A7:A38">A6+1</f>
        <v>2</v>
      </c>
      <c r="B7" s="21" t="s">
        <v>76</v>
      </c>
      <c r="C7" s="22">
        <f>IF(ISERROR(VLOOKUP($B7,'Vysledky (1)'!$B$5:$T$50,19,FALSE)),"",VLOOKUP($B7,'Vysledky (1)'!$B$5:$T$50,19,FALSE))</f>
        <v>45</v>
      </c>
      <c r="D7" s="22">
        <f>IF(ISERROR(VLOOKUP($B7,'Vysledky (2)'!$B$5:$T$50,19,FALSE)),"",VLOOKUP($B7,'Vysledky (2)'!$B$5:$T$50,19,FALSE))</f>
        <v>45</v>
      </c>
      <c r="E7" s="22">
        <f>IF(ISERROR(VLOOKUP($B7,'Vysledky (3)'!$B$5:$T$50,19,FALSE)),"",VLOOKUP($B7,'Vysledky (3)'!$B$5:$T$50,19,FALSE))</f>
        <v>32</v>
      </c>
      <c r="F7" s="22">
        <f>IF(ISERROR(VLOOKUP($B7,'Vysledky (4)'!$B$5:$T$50,19,FALSE)),"",VLOOKUP($B7,'Vysledky (4)'!$B$5:$T$50,19,FALSE))</f>
        <v>30</v>
      </c>
      <c r="G7" s="22">
        <f>IF(ISERROR(VLOOKUP($B7,'Vysledky (5)'!$B$5:$T$50,19,FALSE)),"",VLOOKUP($B7,'Vysledky (5)'!$B$5:$T$50,19,FALSE))</f>
        <v>42</v>
      </c>
      <c r="H7" s="22">
        <f>IF(ISERROR(VLOOKUP($B7,'Vysledky (6)'!$B$5:$T$50,19,FALSE)),"",VLOOKUP($B7,'Vysledky (6)'!$B$5:$T$50,19,FALSE))</f>
      </c>
      <c r="I7" s="22">
        <f>IF(ISERROR(VLOOKUP($B7,'Vysledky (7)'!$B$5:$T$50,19,FALSE)),"",VLOOKUP($B7,'Vysledky (7)'!$B$5:$T$50,19,FALSE))</f>
      </c>
      <c r="J7" s="22">
        <f>IF(ISERROR(VLOOKUP($B7,'Vysledky (8)'!$B$5:$T$50,19,FALSE)),"",VLOOKUP($B7,'Vysledky (8)'!$B$5:$T$50,19,FALSE))</f>
      </c>
      <c r="K7" s="22">
        <f>IF(ISERROR(VLOOKUP($B7,'Vysledky (9)'!$B$5:$T$50,19,FALSE)),"",VLOOKUP($B7,'Vysledky (9)'!$B$5:$T$50,19,FALSE))</f>
      </c>
      <c r="L7" s="22">
        <f>IF(ISERROR(VLOOKUP($B7,'Vysledky (10)'!$B$5:$T$50,19,FALSE)),"",VLOOKUP($B7,'Vysledky (10)'!$B$5:$T$50,19,FALSE))</f>
      </c>
      <c r="M7" s="23">
        <f>U7</f>
        <v>194</v>
      </c>
      <c r="N7" s="24"/>
      <c r="O7">
        <f>SUM(C7:L7)</f>
        <v>194</v>
      </c>
      <c r="P7">
        <f>COUNT(C7:L7)</f>
        <v>5</v>
      </c>
      <c r="Q7" s="25">
        <f>IF($P7&gt;Q$3,MIN($C7:$L7),0)</f>
        <v>0</v>
      </c>
      <c r="R7" s="25">
        <f>IF($P7&gt;R$3,SMALL($C7:$L7,R$2),0)</f>
        <v>0</v>
      </c>
      <c r="S7" s="25">
        <f>IF($P7&gt;S$3,SMALL($C7:$L7,S$2),0)</f>
        <v>0</v>
      </c>
      <c r="T7" s="25">
        <f>IF($P7&gt;T$3,SMALL($C7:$L7,T$2),0)</f>
        <v>0</v>
      </c>
      <c r="U7">
        <f>O7-SUM(Q7:T7)</f>
        <v>194</v>
      </c>
      <c r="V7">
        <f>U7*V$4</f>
        <v>194000000000000</v>
      </c>
      <c r="W7" s="164">
        <f>IF(ISERROR(LARGE($C7:$L7,W$5)),0,LARGE($C7:$L7,W$5))*W$4</f>
        <v>450000000000</v>
      </c>
      <c r="X7" s="164">
        <f>IF(ISERROR(LARGE($C7:$L7,X$5)),0,LARGE($C7:$L7,X$5))*X$4</f>
        <v>4500000000</v>
      </c>
      <c r="Y7" s="164">
        <f>IF(ISERROR(LARGE($C7:$L7,Y$5)),0,LARGE($C7:$L7,Y$5))*Y$4</f>
        <v>42000000</v>
      </c>
      <c r="Z7" s="164">
        <f>IF(ISERROR(LARGE($C7:$L7,Z$5)),0,LARGE($C7:$L7,Z$5))*Z$4</f>
        <v>320000</v>
      </c>
      <c r="AA7" s="164">
        <f>IF(ISERROR(LARGE($C7:$L7,AA$5)),0,LARGE($C7:$L7,AA$5))*AA$4</f>
        <v>3000</v>
      </c>
      <c r="AB7" s="164">
        <f>IF(ISERROR(LARGE($C7:$L7,AB$5)),0,LARGE($C7:$L7,AB$5))*AB$4</f>
        <v>0</v>
      </c>
      <c r="AC7" s="165">
        <f>SUM(V7:AB7)</f>
        <v>194454542323000</v>
      </c>
      <c r="AD7" s="166">
        <f>RANK(AC7,AC$6:AC$53)</f>
        <v>2</v>
      </c>
    </row>
    <row r="8" spans="1:30" ht="12.75" customHeight="1">
      <c r="A8" s="20">
        <f t="shared" si="2"/>
        <v>3</v>
      </c>
      <c r="B8" s="21" t="s">
        <v>17</v>
      </c>
      <c r="C8" s="22">
        <f>IF(ISERROR(VLOOKUP($B8,'Vysledky (1)'!$B$5:$T$50,19,FALSE)),"",VLOOKUP($B8,'Vysledky (1)'!$B$5:$T$50,19,FALSE))</f>
        <v>55</v>
      </c>
      <c r="D8" s="22">
        <f>IF(ISERROR(VLOOKUP($B8,'Vysledky (2)'!$B$5:$T$50,19,FALSE)),"",VLOOKUP($B8,'Vysledky (2)'!$B$5:$T$50,19,FALSE))</f>
        <v>55</v>
      </c>
      <c r="E8" s="22">
        <f>IF(ISERROR(VLOOKUP($B8,'Vysledky (3)'!$B$5:$T$50,19,FALSE)),"",VLOOKUP($B8,'Vysledky (3)'!$B$5:$T$50,19,FALSE))</f>
        <v>17</v>
      </c>
      <c r="F8" s="22">
        <f>IF(ISERROR(VLOOKUP($B8,'Vysledky (4)'!$B$5:$T$50,19,FALSE)),"",VLOOKUP($B8,'Vysledky (4)'!$B$5:$T$50,19,FALSE))</f>
        <v>28</v>
      </c>
      <c r="G8" s="22">
        <f>IF(ISERROR(VLOOKUP($B8,'Vysledky (5)'!$B$5:$T$50,19,FALSE)),"",VLOOKUP($B8,'Vysledky (5)'!$B$5:$T$50,19,FALSE))</f>
        <v>32</v>
      </c>
      <c r="H8" s="22">
        <f>IF(ISERROR(VLOOKUP($B8,'Vysledky (6)'!$B$5:$T$50,19,FALSE)),"",VLOOKUP($B8,'Vysledky (6)'!$B$5:$T$50,19,FALSE))</f>
      </c>
      <c r="I8" s="22">
        <f>IF(ISERROR(VLOOKUP($B8,'Vysledky (7)'!$B$5:$T$50,19,FALSE)),"",VLOOKUP($B8,'Vysledky (7)'!$B$5:$T$50,19,FALSE))</f>
      </c>
      <c r="J8" s="22">
        <f>IF(ISERROR(VLOOKUP($B8,'Vysledky (8)'!$B$5:$T$50,19,FALSE)),"",VLOOKUP($B8,'Vysledky (8)'!$B$5:$T$50,19,FALSE))</f>
      </c>
      <c r="K8" s="22">
        <f>IF(ISERROR(VLOOKUP($B8,'Vysledky (9)'!$B$5:$T$50,19,FALSE)),"",VLOOKUP($B8,'Vysledky (9)'!$B$5:$T$50,19,FALSE))</f>
      </c>
      <c r="L8" s="22">
        <f>IF(ISERROR(VLOOKUP($B8,'Vysledky (10)'!$B$5:$T$50,19,FALSE)),"",VLOOKUP($B8,'Vysledky (10)'!$B$5:$T$50,19,FALSE))</f>
      </c>
      <c r="M8" s="23">
        <f>U8</f>
        <v>187</v>
      </c>
      <c r="N8" s="24"/>
      <c r="O8">
        <f>SUM(C8:L8)</f>
        <v>187</v>
      </c>
      <c r="P8">
        <f>COUNT(C8:L8)</f>
        <v>5</v>
      </c>
      <c r="Q8" s="25">
        <f>IF($P8&gt;Q$3,MIN($C8:$L8),0)</f>
        <v>0</v>
      </c>
      <c r="R8" s="25">
        <f>IF($P8&gt;R$3,SMALL($C8:$L8,R$2),0)</f>
        <v>0</v>
      </c>
      <c r="S8" s="25">
        <f>IF($P8&gt;S$3,SMALL($C8:$L8,S$2),0)</f>
        <v>0</v>
      </c>
      <c r="T8" s="25">
        <f>IF($P8&gt;T$3,SMALL($C8:$L8,T$2),0)</f>
        <v>0</v>
      </c>
      <c r="U8">
        <f>O8-SUM(Q8:T8)</f>
        <v>187</v>
      </c>
      <c r="V8">
        <f>U8*V$4</f>
        <v>187000000000000</v>
      </c>
      <c r="W8" s="164">
        <f>IF(ISERROR(LARGE($C8:$L8,W$5)),0,LARGE($C8:$L8,W$5))*W$4</f>
        <v>550000000000</v>
      </c>
      <c r="X8" s="164">
        <f>IF(ISERROR(LARGE($C8:$L8,X$5)),0,LARGE($C8:$L8,X$5))*X$4</f>
        <v>5500000000</v>
      </c>
      <c r="Y8" s="164">
        <f>IF(ISERROR(LARGE($C8:$L8,Y$5)),0,LARGE($C8:$L8,Y$5))*Y$4</f>
        <v>32000000</v>
      </c>
      <c r="Z8" s="164">
        <f>IF(ISERROR(LARGE($C8:$L8,Z$5)),0,LARGE($C8:$L8,Z$5))*Z$4</f>
        <v>280000</v>
      </c>
      <c r="AA8" s="164">
        <f>IF(ISERROR(LARGE($C8:$L8,AA$5)),0,LARGE($C8:$L8,AA$5))*AA$4</f>
        <v>1700</v>
      </c>
      <c r="AB8" s="164">
        <f>IF(ISERROR(LARGE($C8:$L8,AB$5)),0,LARGE($C8:$L8,AB$5))*AB$4</f>
        <v>0</v>
      </c>
      <c r="AC8" s="165">
        <f>SUM(V8:AB8)</f>
        <v>187555532281700</v>
      </c>
      <c r="AD8" s="166">
        <f>RANK(AC8,AC$6:AC$53)</f>
        <v>3</v>
      </c>
    </row>
    <row r="9" spans="1:30" ht="12.75" customHeight="1">
      <c r="A9" s="20">
        <f t="shared" si="2"/>
        <v>4</v>
      </c>
      <c r="B9" s="21" t="s">
        <v>19</v>
      </c>
      <c r="C9" s="22">
        <f>IF(ISERROR(VLOOKUP($B9,'Vysledky (1)'!$B$5:$T$50,19,FALSE)),"",VLOOKUP($B9,'Vysledky (1)'!$B$5:$T$50,19,FALSE))</f>
        <v>24</v>
      </c>
      <c r="D9" s="22">
        <f>IF(ISERROR(VLOOKUP($B9,'Vysledky (2)'!$B$5:$T$50,19,FALSE)),"",VLOOKUP($B9,'Vysledky (2)'!$B$5:$T$50,19,FALSE))</f>
        <v>60</v>
      </c>
      <c r="E9" s="22">
        <f>IF(ISERROR(VLOOKUP($B9,'Vysledky (3)'!$B$5:$T$50,19,FALSE)),"",VLOOKUP($B9,'Vysledky (3)'!$B$5:$T$50,19,FALSE))</f>
        <v>55</v>
      </c>
      <c r="F9" s="22">
        <f>IF(ISERROR(VLOOKUP($B9,'Vysledky (4)'!$B$5:$T$50,19,FALSE)),"",VLOOKUP($B9,'Vysledky (4)'!$B$5:$T$50,19,FALSE))</f>
        <v>23</v>
      </c>
      <c r="G9" s="22">
        <f>IF(ISERROR(VLOOKUP($B9,'Vysledky (5)'!$B$5:$T$50,19,FALSE)),"",VLOOKUP($B9,'Vysledky (5)'!$B$5:$T$50,19,FALSE))</f>
        <v>18</v>
      </c>
      <c r="H9" s="22">
        <f>IF(ISERROR(VLOOKUP($B9,'Vysledky (6)'!$B$5:$T$50,19,FALSE)),"",VLOOKUP($B9,'Vysledky (6)'!$B$5:$T$50,19,FALSE))</f>
      </c>
      <c r="I9" s="22">
        <f>IF(ISERROR(VLOOKUP($B9,'Vysledky (7)'!$B$5:$T$50,19,FALSE)),"",VLOOKUP($B9,'Vysledky (7)'!$B$5:$T$50,19,FALSE))</f>
      </c>
      <c r="J9" s="22">
        <f>IF(ISERROR(VLOOKUP($B9,'Vysledky (8)'!$B$5:$T$50,19,FALSE)),"",VLOOKUP($B9,'Vysledky (8)'!$B$5:$T$50,19,FALSE))</f>
      </c>
      <c r="K9" s="22">
        <f>IF(ISERROR(VLOOKUP($B9,'Vysledky (9)'!$B$5:$T$50,19,FALSE)),"",VLOOKUP($B9,'Vysledky (9)'!$B$5:$T$50,19,FALSE))</f>
      </c>
      <c r="L9" s="22">
        <f>IF(ISERROR(VLOOKUP($B9,'Vysledky (10)'!$B$5:$T$50,19,FALSE)),"",VLOOKUP($B9,'Vysledky (10)'!$B$5:$T$50,19,FALSE))</f>
      </c>
      <c r="M9" s="23">
        <f>U9</f>
        <v>180</v>
      </c>
      <c r="N9" s="24"/>
      <c r="O9">
        <f>SUM(C9:L9)</f>
        <v>180</v>
      </c>
      <c r="P9">
        <f>COUNT(C9:L9)</f>
        <v>5</v>
      </c>
      <c r="Q9" s="25">
        <f>IF($P9&gt;Q$3,MIN($C9:$L9),0)</f>
        <v>0</v>
      </c>
      <c r="R9" s="25">
        <f>IF($P9&gt;R$3,SMALL($C9:$L9,R$2),0)</f>
        <v>0</v>
      </c>
      <c r="S9" s="25">
        <f>IF($P9&gt;S$3,SMALL($C9:$L9,S$2),0)</f>
        <v>0</v>
      </c>
      <c r="T9" s="25">
        <f>IF($P9&gt;T$3,SMALL($C9:$L9,T$2),0)</f>
        <v>0</v>
      </c>
      <c r="U9">
        <f>O9-SUM(Q9:T9)</f>
        <v>180</v>
      </c>
      <c r="V9">
        <f>U9*V$4</f>
        <v>180000000000000</v>
      </c>
      <c r="W9" s="164">
        <f>IF(ISERROR(LARGE($C9:$L9,W$5)),0,LARGE($C9:$L9,W$5))*W$4</f>
        <v>600000000000</v>
      </c>
      <c r="X9" s="164">
        <f>IF(ISERROR(LARGE($C9:$L9,X$5)),0,LARGE($C9:$L9,X$5))*X$4</f>
        <v>5500000000</v>
      </c>
      <c r="Y9" s="164">
        <f>IF(ISERROR(LARGE($C9:$L9,Y$5)),0,LARGE($C9:$L9,Y$5))*Y$4</f>
        <v>24000000</v>
      </c>
      <c r="Z9" s="164">
        <f>IF(ISERROR(LARGE($C9:$L9,Z$5)),0,LARGE($C9:$L9,Z$5))*Z$4</f>
        <v>230000</v>
      </c>
      <c r="AA9" s="164">
        <f>IF(ISERROR(LARGE($C9:$L9,AA$5)),0,LARGE($C9:$L9,AA$5))*AA$4</f>
        <v>1800</v>
      </c>
      <c r="AB9" s="164">
        <f>IF(ISERROR(LARGE($C9:$L9,AB$5)),0,LARGE($C9:$L9,AB$5))*AB$4</f>
        <v>0</v>
      </c>
      <c r="AC9" s="165">
        <f>SUM(V9:AB9)</f>
        <v>180605524231800</v>
      </c>
      <c r="AD9" s="166">
        <f>RANK(AC9,AC$6:AC$53)</f>
        <v>4</v>
      </c>
    </row>
    <row r="10" spans="1:30" ht="12.75" customHeight="1">
      <c r="A10" s="20">
        <f t="shared" si="2"/>
        <v>5</v>
      </c>
      <c r="B10" s="26" t="s">
        <v>18</v>
      </c>
      <c r="C10" s="22">
        <f>IF(ISERROR(VLOOKUP($B10,'Vysledky (1)'!$B$5:$T$50,19,FALSE)),"",VLOOKUP($B10,'Vysledky (1)'!$B$5:$T$50,19,FALSE))</f>
        <v>42</v>
      </c>
      <c r="D10" s="22">
        <f>IF(ISERROR(VLOOKUP($B10,'Vysledky (2)'!$B$5:$T$50,19,FALSE)),"",VLOOKUP($B10,'Vysledky (2)'!$B$5:$T$50,19,FALSE))</f>
        <v>30</v>
      </c>
      <c r="E10" s="22">
        <f>IF(ISERROR(VLOOKUP($B10,'Vysledky (3)'!$B$5:$T$50,19,FALSE)),"",VLOOKUP($B10,'Vysledky (3)'!$B$5:$T$50,19,FALSE))</f>
        <v>26</v>
      </c>
      <c r="F10" s="22">
        <f>IF(ISERROR(VLOOKUP($B10,'Vysledky (4)'!$B$5:$T$50,19,FALSE)),"",VLOOKUP($B10,'Vysledky (4)'!$B$5:$T$50,19,FALSE))</f>
        <v>45</v>
      </c>
      <c r="G10" s="22">
        <f>IF(ISERROR(VLOOKUP($B10,'Vysledky (5)'!$B$5:$T$50,19,FALSE)),"",VLOOKUP($B10,'Vysledky (5)'!$B$5:$T$50,19,FALSE))</f>
        <v>36</v>
      </c>
      <c r="H10" s="22">
        <f>IF(ISERROR(VLOOKUP($B10,'Vysledky (6)'!$B$5:$T$50,19,FALSE)),"",VLOOKUP($B10,'Vysledky (6)'!$B$5:$T$50,19,FALSE))</f>
      </c>
      <c r="I10" s="22">
        <f>IF(ISERROR(VLOOKUP($B10,'Vysledky (7)'!$B$5:$T$50,19,FALSE)),"",VLOOKUP($B10,'Vysledky (7)'!$B$5:$T$50,19,FALSE))</f>
      </c>
      <c r="J10" s="22">
        <f>IF(ISERROR(VLOOKUP($B10,'Vysledky (8)'!$B$5:$T$50,19,FALSE)),"",VLOOKUP($B10,'Vysledky (8)'!$B$5:$T$50,19,FALSE))</f>
      </c>
      <c r="K10" s="22">
        <f>IF(ISERROR(VLOOKUP($B10,'Vysledky (9)'!$B$5:$T$50,19,FALSE)),"",VLOOKUP($B10,'Vysledky (9)'!$B$5:$T$50,19,FALSE))</f>
      </c>
      <c r="L10" s="22">
        <f>IF(ISERROR(VLOOKUP($B10,'Vysledky (10)'!$B$5:$T$50,19,FALSE)),"",VLOOKUP($B10,'Vysledky (10)'!$B$5:$T$50,19,FALSE))</f>
      </c>
      <c r="M10" s="23">
        <f>U10</f>
        <v>179</v>
      </c>
      <c r="N10" s="24"/>
      <c r="O10">
        <f>SUM(C10:L10)</f>
        <v>179</v>
      </c>
      <c r="P10">
        <f>COUNT(C10:L10)</f>
        <v>5</v>
      </c>
      <c r="Q10" s="25">
        <f>IF($P10&gt;Q$3,MIN($C10:$L10),0)</f>
        <v>0</v>
      </c>
      <c r="R10" s="25">
        <f>IF($P10&gt;R$3,SMALL($C10:$L10,R$2),0)</f>
        <v>0</v>
      </c>
      <c r="S10" s="25">
        <f>IF($P10&gt;S$3,SMALL($C10:$L10,S$2),0)</f>
        <v>0</v>
      </c>
      <c r="T10" s="25">
        <f>IF($P10&gt;T$3,SMALL($C10:$L10,T$2),0)</f>
        <v>0</v>
      </c>
      <c r="U10">
        <f>O10-SUM(Q10:T10)</f>
        <v>179</v>
      </c>
      <c r="V10">
        <f>U10*V$4</f>
        <v>179000000000000</v>
      </c>
      <c r="W10" s="164">
        <f>IF(ISERROR(LARGE($C10:$L10,W$5)),0,LARGE($C10:$L10,W$5))*W$4</f>
        <v>450000000000</v>
      </c>
      <c r="X10" s="164">
        <f>IF(ISERROR(LARGE($C10:$L10,X$5)),0,LARGE($C10:$L10,X$5))*X$4</f>
        <v>4200000000</v>
      </c>
      <c r="Y10" s="164">
        <f>IF(ISERROR(LARGE($C10:$L10,Y$5)),0,LARGE($C10:$L10,Y$5))*Y$4</f>
        <v>36000000</v>
      </c>
      <c r="Z10" s="164">
        <f>IF(ISERROR(LARGE($C10:$L10,Z$5)),0,LARGE($C10:$L10,Z$5))*Z$4</f>
        <v>300000</v>
      </c>
      <c r="AA10" s="164">
        <f>IF(ISERROR(LARGE($C10:$L10,AA$5)),0,LARGE($C10:$L10,AA$5))*AA$4</f>
        <v>2600</v>
      </c>
      <c r="AB10" s="164">
        <f>IF(ISERROR(LARGE($C10:$L10,AB$5)),0,LARGE($C10:$L10,AB$5))*AB$4</f>
        <v>0</v>
      </c>
      <c r="AC10" s="165">
        <f>SUM(V10:AB10)</f>
        <v>179454236302600</v>
      </c>
      <c r="AD10" s="166">
        <f>RANK(AC10,AC$6:AC$53)</f>
        <v>5</v>
      </c>
    </row>
    <row r="11" spans="1:30" ht="12.75" customHeight="1">
      <c r="A11" s="20">
        <f t="shared" si="2"/>
        <v>6</v>
      </c>
      <c r="B11" s="21" t="s">
        <v>16</v>
      </c>
      <c r="C11" s="22">
        <f>IF(ISERROR(VLOOKUP($B11,'Vysledky (1)'!$B$5:$T$50,19,FALSE)),"",VLOOKUP($B11,'Vysledky (1)'!$B$5:$T$50,19,FALSE))</f>
        <v>30</v>
      </c>
      <c r="D11" s="22">
        <f>IF(ISERROR(VLOOKUP($B11,'Vysledky (2)'!$B$5:$T$50,19,FALSE)),"",VLOOKUP($B11,'Vysledky (2)'!$B$5:$T$50,19,FALSE))</f>
        <v>13</v>
      </c>
      <c r="E11" s="22">
        <f>IF(ISERROR(VLOOKUP($B11,'Vysledky (3)'!$B$5:$T$50,19,FALSE)),"",VLOOKUP($B11,'Vysledky (3)'!$B$5:$T$50,19,FALSE))</f>
        <v>50</v>
      </c>
      <c r="F11" s="22">
        <f>IF(ISERROR(VLOOKUP($B11,'Vysledky (4)'!$B$5:$T$50,19,FALSE)),"",VLOOKUP($B11,'Vysledky (4)'!$B$5:$T$50,19,FALSE))</f>
        <v>32</v>
      </c>
      <c r="G11" s="22">
        <f>IF(ISERROR(VLOOKUP($B11,'Vysledky (5)'!$B$5:$T$50,19,FALSE)),"",VLOOKUP($B11,'Vysledky (5)'!$B$5:$T$50,19,FALSE))</f>
        <v>39</v>
      </c>
      <c r="H11" s="22">
        <f>IF(ISERROR(VLOOKUP($B11,'Vysledky (6)'!$B$5:$T$50,19,FALSE)),"",VLOOKUP($B11,'Vysledky (6)'!$B$5:$T$50,19,FALSE))</f>
      </c>
      <c r="I11" s="22">
        <f>IF(ISERROR(VLOOKUP($B11,'Vysledky (7)'!$B$5:$T$50,19,FALSE)),"",VLOOKUP($B11,'Vysledky (7)'!$B$5:$T$50,19,FALSE))</f>
      </c>
      <c r="J11" s="22">
        <f>IF(ISERROR(VLOOKUP($B11,'Vysledky (8)'!$B$5:$T$50,19,FALSE)),"",VLOOKUP($B11,'Vysledky (8)'!$B$5:$T$50,19,FALSE))</f>
      </c>
      <c r="K11" s="22">
        <f>IF(ISERROR(VLOOKUP($B11,'Vysledky (9)'!$B$5:$T$50,19,FALSE)),"",VLOOKUP($B11,'Vysledky (9)'!$B$5:$T$50,19,FALSE))</f>
      </c>
      <c r="L11" s="22">
        <f>IF(ISERROR(VLOOKUP($B11,'Vysledky (10)'!$B$5:$T$50,19,FALSE)),"",VLOOKUP($B11,'Vysledky (10)'!$B$5:$T$50,19,FALSE))</f>
      </c>
      <c r="M11" s="23">
        <f>U11</f>
        <v>164</v>
      </c>
      <c r="N11" s="24"/>
      <c r="O11">
        <f>SUM(C11:L11)</f>
        <v>164</v>
      </c>
      <c r="P11">
        <f>COUNT(C11:L11)</f>
        <v>5</v>
      </c>
      <c r="Q11" s="25">
        <f>IF($P11&gt;Q$3,MIN($C11:$L11),0)</f>
        <v>0</v>
      </c>
      <c r="R11" s="25">
        <f>IF($P11&gt;R$3,SMALL($C11:$L11,R$2),0)</f>
        <v>0</v>
      </c>
      <c r="S11" s="25">
        <f>IF($P11&gt;S$3,SMALL($C11:$L11,S$2),0)</f>
        <v>0</v>
      </c>
      <c r="T11" s="25">
        <f>IF($P11&gt;T$3,SMALL($C11:$L11,T$2),0)</f>
        <v>0</v>
      </c>
      <c r="U11">
        <f>O11-SUM(Q11:T11)</f>
        <v>164</v>
      </c>
      <c r="V11">
        <f>U11*V$4</f>
        <v>164000000000000</v>
      </c>
      <c r="W11" s="164">
        <f>IF(ISERROR(LARGE($C11:$L11,W$5)),0,LARGE($C11:$L11,W$5))*W$4</f>
        <v>500000000000</v>
      </c>
      <c r="X11" s="164">
        <f>IF(ISERROR(LARGE($C11:$L11,X$5)),0,LARGE($C11:$L11,X$5))*X$4</f>
        <v>3900000000</v>
      </c>
      <c r="Y11" s="164">
        <f>IF(ISERROR(LARGE($C11:$L11,Y$5)),0,LARGE($C11:$L11,Y$5))*Y$4</f>
        <v>32000000</v>
      </c>
      <c r="Z11" s="164">
        <f>IF(ISERROR(LARGE($C11:$L11,Z$5)),0,LARGE($C11:$L11,Z$5))*Z$4</f>
        <v>300000</v>
      </c>
      <c r="AA11" s="164">
        <f>IF(ISERROR(LARGE($C11:$L11,AA$5)),0,LARGE($C11:$L11,AA$5))*AA$4</f>
        <v>1300</v>
      </c>
      <c r="AB11" s="164">
        <f>IF(ISERROR(LARGE($C11:$L11,AB$5)),0,LARGE($C11:$L11,AB$5))*AB$4</f>
        <v>0</v>
      </c>
      <c r="AC11" s="165">
        <f>SUM(V11:AB11)</f>
        <v>164503932301300</v>
      </c>
      <c r="AD11" s="166">
        <f>RANK(AC11,AC$6:AC$53)</f>
        <v>6</v>
      </c>
    </row>
    <row r="12" spans="1:30" ht="12.75" customHeight="1">
      <c r="A12" s="20">
        <f t="shared" si="2"/>
        <v>7</v>
      </c>
      <c r="B12" s="21" t="s">
        <v>12</v>
      </c>
      <c r="C12" s="22">
        <f>IF(ISERROR(VLOOKUP($B12,'Vysledky (1)'!$B$5:$T$50,19,FALSE)),"",VLOOKUP($B12,'Vysledky (1)'!$B$5:$T$50,19,FALSE))</f>
        <v>20</v>
      </c>
      <c r="D12" s="22">
        <f>IF(ISERROR(VLOOKUP($B12,'Vysledky (2)'!$B$5:$T$50,19,FALSE)),"",VLOOKUP($B12,'Vysledky (2)'!$B$5:$T$50,19,FALSE))</f>
        <v>17</v>
      </c>
      <c r="E12" s="22">
        <f>IF(ISERROR(VLOOKUP($B12,'Vysledky (3)'!$B$5:$T$50,19,FALSE)),"",VLOOKUP($B12,'Vysledky (3)'!$B$5:$T$50,19,FALSE))</f>
        <v>34</v>
      </c>
      <c r="F12" s="22">
        <f>IF(ISERROR(VLOOKUP($B12,'Vysledky (4)'!$B$5:$T$50,19,FALSE)),"",VLOOKUP($B12,'Vysledky (4)'!$B$5:$T$50,19,FALSE))</f>
        <v>60</v>
      </c>
      <c r="G12" s="22">
        <f>IF(ISERROR(VLOOKUP($B12,'Vysledky (5)'!$B$5:$T$50,19,FALSE)),"",VLOOKUP($B12,'Vysledky (5)'!$B$5:$T$50,19,FALSE))</f>
        <v>28</v>
      </c>
      <c r="H12" s="22">
        <f>IF(ISERROR(VLOOKUP($B12,'Vysledky (6)'!$B$5:$T$50,19,FALSE)),"",VLOOKUP($B12,'Vysledky (6)'!$B$5:$T$50,19,FALSE))</f>
      </c>
      <c r="I12" s="22">
        <f>IF(ISERROR(VLOOKUP($B12,'Vysledky (7)'!$B$5:$T$50,19,FALSE)),"",VLOOKUP($B12,'Vysledky (7)'!$B$5:$T$50,19,FALSE))</f>
      </c>
      <c r="J12" s="22">
        <f>IF(ISERROR(VLOOKUP($B12,'Vysledky (8)'!$B$5:$T$50,19,FALSE)),"",VLOOKUP($B12,'Vysledky (8)'!$B$5:$T$50,19,FALSE))</f>
      </c>
      <c r="K12" s="22">
        <f>IF(ISERROR(VLOOKUP($B12,'Vysledky (9)'!$B$5:$T$50,19,FALSE)),"",VLOOKUP($B12,'Vysledky (9)'!$B$5:$T$50,19,FALSE))</f>
      </c>
      <c r="L12" s="22">
        <f>IF(ISERROR(VLOOKUP($B12,'Vysledky (10)'!$B$5:$T$50,19,FALSE)),"",VLOOKUP($B12,'Vysledky (10)'!$B$5:$T$50,19,FALSE))</f>
      </c>
      <c r="M12" s="23">
        <f>U12</f>
        <v>159</v>
      </c>
      <c r="N12" s="24"/>
      <c r="O12">
        <f>SUM(C12:L12)</f>
        <v>159</v>
      </c>
      <c r="P12">
        <f>COUNT(C12:L12)</f>
        <v>5</v>
      </c>
      <c r="Q12" s="25">
        <f>IF($P12&gt;Q$3,MIN($C12:$L12),0)</f>
        <v>0</v>
      </c>
      <c r="R12" s="25">
        <f>IF($P12&gt;R$3,SMALL($C12:$L12,R$2),0)</f>
        <v>0</v>
      </c>
      <c r="S12" s="25">
        <f>IF($P12&gt;S$3,SMALL($C12:$L12,S$2),0)</f>
        <v>0</v>
      </c>
      <c r="T12" s="25">
        <f>IF($P12&gt;T$3,SMALL($C12:$L12,T$2),0)</f>
        <v>0</v>
      </c>
      <c r="U12">
        <f>O12-SUM(Q12:T12)</f>
        <v>159</v>
      </c>
      <c r="V12">
        <f>U12*V$4</f>
        <v>159000000000000</v>
      </c>
      <c r="W12" s="164">
        <f>IF(ISERROR(LARGE($C12:$L12,W$5)),0,LARGE($C12:$L12,W$5))*W$4</f>
        <v>600000000000</v>
      </c>
      <c r="X12" s="164">
        <f>IF(ISERROR(LARGE($C12:$L12,X$5)),0,LARGE($C12:$L12,X$5))*X$4</f>
        <v>3400000000</v>
      </c>
      <c r="Y12" s="164">
        <f>IF(ISERROR(LARGE($C12:$L12,Y$5)),0,LARGE($C12:$L12,Y$5))*Y$4</f>
        <v>28000000</v>
      </c>
      <c r="Z12" s="164">
        <f>IF(ISERROR(LARGE($C12:$L12,Z$5)),0,LARGE($C12:$L12,Z$5))*Z$4</f>
        <v>200000</v>
      </c>
      <c r="AA12" s="164">
        <f>IF(ISERROR(LARGE($C12:$L12,AA$5)),0,LARGE($C12:$L12,AA$5))*AA$4</f>
        <v>1700</v>
      </c>
      <c r="AB12" s="164">
        <f>IF(ISERROR(LARGE($C12:$L12,AB$5)),0,LARGE($C12:$L12,AB$5))*AB$4</f>
        <v>0</v>
      </c>
      <c r="AC12" s="165">
        <f>SUM(V12:AB12)</f>
        <v>159603428201700</v>
      </c>
      <c r="AD12" s="166">
        <f>RANK(AC12,AC$6:AC$53)</f>
        <v>7</v>
      </c>
    </row>
    <row r="13" spans="1:30" ht="12.75" customHeight="1">
      <c r="A13" s="20">
        <f t="shared" si="2"/>
        <v>8</v>
      </c>
      <c r="B13" s="21" t="s">
        <v>11</v>
      </c>
      <c r="C13" s="22">
        <f>IF(ISERROR(VLOOKUP($B13,'Vysledky (1)'!$B$5:$T$50,19,FALSE)),"",VLOOKUP($B13,'Vysledky (1)'!$B$5:$T$50,19,FALSE))</f>
        <v>34</v>
      </c>
      <c r="D13" s="22">
        <f>IF(ISERROR(VLOOKUP($B13,'Vysledky (2)'!$B$5:$T$50,19,FALSE)),"",VLOOKUP($B13,'Vysledky (2)'!$B$5:$T$50,19,FALSE))</f>
        <v>50</v>
      </c>
      <c r="E13" s="22">
        <f>IF(ISERROR(VLOOKUP($B13,'Vysledky (3)'!$B$5:$T$50,19,FALSE)),"",VLOOKUP($B13,'Vysledky (3)'!$B$5:$T$50,19,FALSE))</f>
        <v>20</v>
      </c>
      <c r="F13" s="22">
        <f>IF(ISERROR(VLOOKUP($B13,'Vysledky (4)'!$B$5:$T$50,19,FALSE)),"",VLOOKUP($B13,'Vysledky (4)'!$B$5:$T$50,19,FALSE))</f>
        <v>18</v>
      </c>
      <c r="G13" s="22">
        <f>IF(ISERROR(VLOOKUP($B13,'Vysledky (5)'!$B$5:$T$50,19,FALSE)),"",VLOOKUP($B13,'Vysledky (5)'!$B$5:$T$50,19,FALSE))</f>
        <v>23</v>
      </c>
      <c r="H13" s="22">
        <f>IF(ISERROR(VLOOKUP($B13,'Vysledky (6)'!$B$5:$T$50,19,FALSE)),"",VLOOKUP($B13,'Vysledky (6)'!$B$5:$T$50,19,FALSE))</f>
      </c>
      <c r="I13" s="22">
        <f>IF(ISERROR(VLOOKUP($B13,'Vysledky (7)'!$B$5:$T$50,19,FALSE)),"",VLOOKUP($B13,'Vysledky (7)'!$B$5:$T$50,19,FALSE))</f>
      </c>
      <c r="J13" s="22">
        <f>IF(ISERROR(VLOOKUP($B13,'Vysledky (8)'!$B$5:$T$50,19,FALSE)),"",VLOOKUP($B13,'Vysledky (8)'!$B$5:$T$50,19,FALSE))</f>
      </c>
      <c r="K13" s="22">
        <f>IF(ISERROR(VLOOKUP($B13,'Vysledky (9)'!$B$5:$T$50,19,FALSE)),"",VLOOKUP($B13,'Vysledky (9)'!$B$5:$T$50,19,FALSE))</f>
      </c>
      <c r="L13" s="22">
        <f>IF(ISERROR(VLOOKUP($B13,'Vysledky (10)'!$B$5:$T$50,19,FALSE)),"",VLOOKUP($B13,'Vysledky (10)'!$B$5:$T$50,19,FALSE))</f>
      </c>
      <c r="M13" s="23">
        <f>U13</f>
        <v>145</v>
      </c>
      <c r="N13" s="24"/>
      <c r="O13">
        <f>SUM(C13:L13)</f>
        <v>145</v>
      </c>
      <c r="P13">
        <f>COUNT(C13:L13)</f>
        <v>5</v>
      </c>
      <c r="Q13" s="25">
        <f>IF($P13&gt;Q$3,MIN($C13:$L13),0)</f>
        <v>0</v>
      </c>
      <c r="R13" s="25">
        <f>IF($P13&gt;R$3,SMALL($C13:$L13,R$2),0)</f>
        <v>0</v>
      </c>
      <c r="S13" s="25">
        <f>IF($P13&gt;S$3,SMALL($C13:$L13,S$2),0)</f>
        <v>0</v>
      </c>
      <c r="T13" s="25">
        <f>IF($P13&gt;T$3,SMALL($C13:$L13,T$2),0)</f>
        <v>0</v>
      </c>
      <c r="U13">
        <f>O13-SUM(Q13:T13)</f>
        <v>145</v>
      </c>
      <c r="V13">
        <f>U13*V$4</f>
        <v>145000000000000</v>
      </c>
      <c r="W13" s="164">
        <f>IF(ISERROR(LARGE($C13:$L13,W$5)),0,LARGE($C13:$L13,W$5))*W$4</f>
        <v>500000000000</v>
      </c>
      <c r="X13" s="164">
        <f>IF(ISERROR(LARGE($C13:$L13,X$5)),0,LARGE($C13:$L13,X$5))*X$4</f>
        <v>3400000000</v>
      </c>
      <c r="Y13" s="164">
        <f>IF(ISERROR(LARGE($C13:$L13,Y$5)),0,LARGE($C13:$L13,Y$5))*Y$4</f>
        <v>23000000</v>
      </c>
      <c r="Z13" s="164">
        <f>IF(ISERROR(LARGE($C13:$L13,Z$5)),0,LARGE($C13:$L13,Z$5))*Z$4</f>
        <v>200000</v>
      </c>
      <c r="AA13" s="164">
        <f>IF(ISERROR(LARGE($C13:$L13,AA$5)),0,LARGE($C13:$L13,AA$5))*AA$4</f>
        <v>1800</v>
      </c>
      <c r="AB13" s="164">
        <f>IF(ISERROR(LARGE($C13:$L13,AB$5)),0,LARGE($C13:$L13,AB$5))*AB$4</f>
        <v>0</v>
      </c>
      <c r="AC13" s="165">
        <f>SUM(V13:AB13)</f>
        <v>145503423201800</v>
      </c>
      <c r="AD13" s="166">
        <f>RANK(AC13,AC$6:AC$53)</f>
        <v>8</v>
      </c>
    </row>
    <row r="14" spans="1:30" ht="12.75" customHeight="1">
      <c r="A14" s="20">
        <f t="shared" si="2"/>
        <v>9</v>
      </c>
      <c r="B14" s="21" t="s">
        <v>9</v>
      </c>
      <c r="C14" s="22">
        <f>IF(ISERROR(VLOOKUP($B14,'Vysledky (1)'!$B$5:$T$50,19,FALSE)),"",VLOOKUP($B14,'Vysledky (1)'!$B$5:$T$50,19,FALSE))</f>
        <v>26</v>
      </c>
      <c r="D14" s="22">
        <f>IF(ISERROR(VLOOKUP($B14,'Vysledky (2)'!$B$5:$T$50,19,FALSE)),"",VLOOKUP($B14,'Vysledky (2)'!$B$5:$T$50,19,FALSE))</f>
        <v>20</v>
      </c>
      <c r="E14" s="22">
        <f>IF(ISERROR(VLOOKUP($B14,'Vysledky (3)'!$B$5:$T$50,19,FALSE)),"",VLOOKUP($B14,'Vysledky (3)'!$B$5:$T$50,19,FALSE))</f>
        <v>42</v>
      </c>
      <c r="F14" s="22">
        <f>IF(ISERROR(VLOOKUP($B14,'Vysledky (4)'!$B$5:$T$50,19,FALSE)),"",VLOOKUP($B14,'Vysledky (4)'!$B$5:$T$50,19,FALSE))</f>
        <v>11</v>
      </c>
      <c r="G14" s="22">
        <f>IF(ISERROR(VLOOKUP($B14,'Vysledky (5)'!$B$5:$T$50,19,FALSE)),"",VLOOKUP($B14,'Vysledky (5)'!$B$5:$T$50,19,FALSE))</f>
        <v>45</v>
      </c>
      <c r="H14" s="22">
        <f>IF(ISERROR(VLOOKUP($B14,'Vysledky (6)'!$B$5:$T$50,19,FALSE)),"",VLOOKUP($B14,'Vysledky (6)'!$B$5:$T$50,19,FALSE))</f>
      </c>
      <c r="I14" s="22">
        <f>IF(ISERROR(VLOOKUP($B14,'Vysledky (7)'!$B$5:$T$50,19,FALSE)),"",VLOOKUP($B14,'Vysledky (7)'!$B$5:$T$50,19,FALSE))</f>
      </c>
      <c r="J14" s="22">
        <f>IF(ISERROR(VLOOKUP($B14,'Vysledky (8)'!$B$5:$T$50,19,FALSE)),"",VLOOKUP($B14,'Vysledky (8)'!$B$5:$T$50,19,FALSE))</f>
      </c>
      <c r="K14" s="22">
        <f>IF(ISERROR(VLOOKUP($B14,'Vysledky (9)'!$B$5:$T$50,19,FALSE)),"",VLOOKUP($B14,'Vysledky (9)'!$B$5:$T$50,19,FALSE))</f>
      </c>
      <c r="L14" s="22">
        <f>IF(ISERROR(VLOOKUP($B14,'Vysledky (10)'!$B$5:$T$50,19,FALSE)),"",VLOOKUP($B14,'Vysledky (10)'!$B$5:$T$50,19,FALSE))</f>
      </c>
      <c r="M14" s="23">
        <f>U14</f>
        <v>144</v>
      </c>
      <c r="N14" s="24"/>
      <c r="O14">
        <f>SUM(C14:L14)</f>
        <v>144</v>
      </c>
      <c r="P14">
        <f>COUNT(C14:L14)</f>
        <v>5</v>
      </c>
      <c r="Q14" s="25">
        <f>IF($P14&gt;Q$3,MIN($C14:$L14),0)</f>
        <v>0</v>
      </c>
      <c r="R14" s="25">
        <f>IF($P14&gt;R$3,SMALL($C14:$L14,R$2),0)</f>
        <v>0</v>
      </c>
      <c r="S14" s="25">
        <f>IF($P14&gt;S$3,SMALL($C14:$L14,S$2),0)</f>
        <v>0</v>
      </c>
      <c r="T14" s="25">
        <f>IF($P14&gt;T$3,SMALL($C14:$L14,T$2),0)</f>
        <v>0</v>
      </c>
      <c r="U14">
        <f>O14-SUM(Q14:T14)</f>
        <v>144</v>
      </c>
      <c r="V14">
        <f>U14*V$4</f>
        <v>144000000000000</v>
      </c>
      <c r="W14" s="164">
        <f>IF(ISERROR(LARGE($C14:$L14,W$5)),0,LARGE($C14:$L14,W$5))*W$4</f>
        <v>450000000000</v>
      </c>
      <c r="X14" s="164">
        <f>IF(ISERROR(LARGE($C14:$L14,X$5)),0,LARGE($C14:$L14,X$5))*X$4</f>
        <v>4200000000</v>
      </c>
      <c r="Y14" s="164">
        <f>IF(ISERROR(LARGE($C14:$L14,Y$5)),0,LARGE($C14:$L14,Y$5))*Y$4</f>
        <v>26000000</v>
      </c>
      <c r="Z14" s="164">
        <f>IF(ISERROR(LARGE($C14:$L14,Z$5)),0,LARGE($C14:$L14,Z$5))*Z$4</f>
        <v>200000</v>
      </c>
      <c r="AA14" s="164">
        <f>IF(ISERROR(LARGE($C14:$L14,AA$5)),0,LARGE($C14:$L14,AA$5))*AA$4</f>
        <v>1100</v>
      </c>
      <c r="AB14" s="164">
        <f>IF(ISERROR(LARGE($C14:$L14,AB$5)),0,LARGE($C14:$L14,AB$5))*AB$4</f>
        <v>0</v>
      </c>
      <c r="AC14" s="165">
        <f>SUM(V14:AB14)</f>
        <v>144454226201100</v>
      </c>
      <c r="AD14" s="166">
        <f>RANK(AC14,AC$6:AC$53)</f>
        <v>9</v>
      </c>
    </row>
    <row r="15" spans="1:30" ht="12.75" customHeight="1">
      <c r="A15" s="20">
        <f t="shared" si="2"/>
        <v>10</v>
      </c>
      <c r="B15" s="21" t="s">
        <v>92</v>
      </c>
      <c r="C15" s="22">
        <f>IF(ISERROR(VLOOKUP($B15,'Vysledky (1)'!$B$5:$T$50,19,FALSE)),"",VLOOKUP($B15,'Vysledky (1)'!$B$5:$T$50,19,FALSE))</f>
        <v>21</v>
      </c>
      <c r="D15" s="22">
        <f>IF(ISERROR(VLOOKUP($B15,'Vysledky (2)'!$B$5:$T$50,19,FALSE)),"",VLOOKUP($B15,'Vysledky (2)'!$B$5:$T$50,19,FALSE))</f>
        <v>39</v>
      </c>
      <c r="E15" s="22">
        <f>IF(ISERROR(VLOOKUP($B15,'Vysledky (3)'!$B$5:$T$50,19,FALSE)),"",VLOOKUP($B15,'Vysledky (3)'!$B$5:$T$50,19,FALSE))</f>
        <v>39</v>
      </c>
      <c r="F15" s="22">
        <f>IF(ISERROR(VLOOKUP($B15,'Vysledky (4)'!$B$5:$T$50,19,FALSE)),"",VLOOKUP($B15,'Vysledky (4)'!$B$5:$T$50,19,FALSE))</f>
        <v>39</v>
      </c>
      <c r="G15" s="22">
        <f>IF(ISERROR(VLOOKUP($B15,'Vysledky (5)'!$B$5:$T$50,19,FALSE)),"",VLOOKUP($B15,'Vysledky (5)'!$B$5:$T$50,19,FALSE))</f>
      </c>
      <c r="H15" s="22">
        <f>IF(ISERROR(VLOOKUP($B15,'Vysledky (6)'!$B$5:$T$50,19,FALSE)),"",VLOOKUP($B15,'Vysledky (6)'!$B$5:$T$50,19,FALSE))</f>
      </c>
      <c r="I15" s="22">
        <f>IF(ISERROR(VLOOKUP($B15,'Vysledky (7)'!$B$5:$T$50,19,FALSE)),"",VLOOKUP($B15,'Vysledky (7)'!$B$5:$T$50,19,FALSE))</f>
      </c>
      <c r="J15" s="22">
        <f>IF(ISERROR(VLOOKUP($B15,'Vysledky (8)'!$B$5:$T$50,19,FALSE)),"",VLOOKUP($B15,'Vysledky (8)'!$B$5:$T$50,19,FALSE))</f>
      </c>
      <c r="K15" s="22">
        <f>IF(ISERROR(VLOOKUP($B15,'Vysledky (9)'!$B$5:$T$50,19,FALSE)),"",VLOOKUP($B15,'Vysledky (9)'!$B$5:$T$50,19,FALSE))</f>
      </c>
      <c r="L15" s="22">
        <f>IF(ISERROR(VLOOKUP($B15,'Vysledky (10)'!$B$5:$T$50,19,FALSE)),"",VLOOKUP($B15,'Vysledky (10)'!$B$5:$T$50,19,FALSE))</f>
      </c>
      <c r="M15" s="23">
        <f>U15</f>
        <v>138</v>
      </c>
      <c r="N15" s="24"/>
      <c r="O15">
        <f>SUM(C15:L15)</f>
        <v>138</v>
      </c>
      <c r="P15">
        <f>COUNT(C15:L15)</f>
        <v>4</v>
      </c>
      <c r="Q15" s="25">
        <f>IF($P15&gt;Q$3,MIN($C15:$L15),0)</f>
        <v>0</v>
      </c>
      <c r="R15" s="25">
        <f>IF($P15&gt;R$3,SMALL($C15:$L15,R$2),0)</f>
        <v>0</v>
      </c>
      <c r="S15" s="25">
        <f>IF($P15&gt;S$3,SMALL($C15:$L15,S$2),0)</f>
        <v>0</v>
      </c>
      <c r="T15" s="25">
        <f>IF($P15&gt;T$3,SMALL($C15:$L15,T$2),0)</f>
        <v>0</v>
      </c>
      <c r="U15">
        <f>O15-SUM(Q15:T15)</f>
        <v>138</v>
      </c>
      <c r="V15">
        <f>U15*V$4</f>
        <v>138000000000000</v>
      </c>
      <c r="W15" s="164">
        <f>IF(ISERROR(LARGE($C15:$L15,W$5)),0,LARGE($C15:$L15,W$5))*W$4</f>
        <v>390000000000</v>
      </c>
      <c r="X15" s="164">
        <f>IF(ISERROR(LARGE($C15:$L15,X$5)),0,LARGE($C15:$L15,X$5))*X$4</f>
        <v>3900000000</v>
      </c>
      <c r="Y15" s="164">
        <f>IF(ISERROR(LARGE($C15:$L15,Y$5)),0,LARGE($C15:$L15,Y$5))*Y$4</f>
        <v>39000000</v>
      </c>
      <c r="Z15" s="164">
        <f>IF(ISERROR(LARGE($C15:$L15,Z$5)),0,LARGE($C15:$L15,Z$5))*Z$4</f>
        <v>210000</v>
      </c>
      <c r="AA15" s="164">
        <f>IF(ISERROR(LARGE($C15:$L15,AA$5)),0,LARGE($C15:$L15,AA$5))*AA$4</f>
        <v>0</v>
      </c>
      <c r="AB15" s="164">
        <f>IF(ISERROR(LARGE($C15:$L15,AB$5)),0,LARGE($C15:$L15,AB$5))*AB$4</f>
        <v>0</v>
      </c>
      <c r="AC15" s="165">
        <f>SUM(V15:AB15)</f>
        <v>138393939210000</v>
      </c>
      <c r="AD15" s="166">
        <f>RANK(AC15,AC$6:AC$53)</f>
        <v>10</v>
      </c>
    </row>
    <row r="16" spans="1:30" ht="12.75" customHeight="1">
      <c r="A16" s="20">
        <f t="shared" si="2"/>
        <v>11</v>
      </c>
      <c r="B16" s="21" t="s">
        <v>88</v>
      </c>
      <c r="C16" s="22">
        <f>IF(ISERROR(VLOOKUP($B16,'Vysledky (1)'!$B$5:$T$50,19,FALSE)),"",VLOOKUP($B16,'Vysledky (1)'!$B$5:$T$50,19,FALSE))</f>
        <v>60</v>
      </c>
      <c r="D16" s="22">
        <f>IF(ISERROR(VLOOKUP($B16,'Vysledky (2)'!$B$5:$T$50,19,FALSE)),"",VLOOKUP($B16,'Vysledky (2)'!$B$5:$T$50,19,FALSE))</f>
        <v>8</v>
      </c>
      <c r="E16" s="22">
        <f>IF(ISERROR(VLOOKUP($B16,'Vysledky (3)'!$B$5:$T$50,19,FALSE)),"",VLOOKUP($B16,'Vysledky (3)'!$B$5:$T$50,19,FALSE))</f>
        <v>36</v>
      </c>
      <c r="F16" s="22">
        <f>IF(ISERROR(VLOOKUP($B16,'Vysledky (4)'!$B$5:$T$50,19,FALSE)),"",VLOOKUP($B16,'Vysledky (4)'!$B$5:$T$50,19,FALSE))</f>
        <v>16</v>
      </c>
      <c r="G16" s="22">
        <f>IF(ISERROR(VLOOKUP($B16,'Vysledky (5)'!$B$5:$T$50,19,FALSE)),"",VLOOKUP($B16,'Vysledky (5)'!$B$5:$T$50,19,FALSE))</f>
        <v>16</v>
      </c>
      <c r="H16" s="22">
        <f>IF(ISERROR(VLOOKUP($B16,'Vysledky (6)'!$B$5:$T$50,19,FALSE)),"",VLOOKUP($B16,'Vysledky (6)'!$B$5:$T$50,19,FALSE))</f>
      </c>
      <c r="I16" s="22">
        <f>IF(ISERROR(VLOOKUP($B16,'Vysledky (7)'!$B$5:$T$50,19,FALSE)),"",VLOOKUP($B16,'Vysledky (7)'!$B$5:$T$50,19,FALSE))</f>
      </c>
      <c r="J16" s="22">
        <f>IF(ISERROR(VLOOKUP($B16,'Vysledky (8)'!$B$5:$T$50,19,FALSE)),"",VLOOKUP($B16,'Vysledky (8)'!$B$5:$T$50,19,FALSE))</f>
      </c>
      <c r="K16" s="22">
        <f>IF(ISERROR(VLOOKUP($B16,'Vysledky (9)'!$B$5:$T$50,19,FALSE)),"",VLOOKUP($B16,'Vysledky (9)'!$B$5:$T$50,19,FALSE))</f>
      </c>
      <c r="L16" s="22">
        <f>IF(ISERROR(VLOOKUP($B16,'Vysledky (10)'!$B$5:$T$50,19,FALSE)),"",VLOOKUP($B16,'Vysledky (10)'!$B$5:$T$50,19,FALSE))</f>
      </c>
      <c r="M16" s="23">
        <f>U16</f>
        <v>136</v>
      </c>
      <c r="N16" s="24"/>
      <c r="O16">
        <f>SUM(C16:L16)</f>
        <v>136</v>
      </c>
      <c r="P16">
        <f>COUNT(C16:L16)</f>
        <v>5</v>
      </c>
      <c r="Q16" s="25">
        <f>IF($P16&gt;Q$3,MIN($C16:$L16),0)</f>
        <v>0</v>
      </c>
      <c r="R16" s="25">
        <f>IF($P16&gt;R$3,SMALL($C16:$L16,R$2),0)</f>
        <v>0</v>
      </c>
      <c r="S16" s="25">
        <f>IF($P16&gt;S$3,SMALL($C16:$L16,S$2),0)</f>
        <v>0</v>
      </c>
      <c r="T16" s="25">
        <f>IF($P16&gt;T$3,SMALL($C16:$L16,T$2),0)</f>
        <v>0</v>
      </c>
      <c r="U16">
        <f>O16-SUM(Q16:T16)</f>
        <v>136</v>
      </c>
      <c r="V16">
        <f>U16*V$4</f>
        <v>136000000000000</v>
      </c>
      <c r="W16" s="164">
        <f>IF(ISERROR(LARGE($C16:$L16,W$5)),0,LARGE($C16:$L16,W$5))*W$4</f>
        <v>600000000000</v>
      </c>
      <c r="X16" s="164">
        <f>IF(ISERROR(LARGE($C16:$L16,X$5)),0,LARGE($C16:$L16,X$5))*X$4</f>
        <v>3600000000</v>
      </c>
      <c r="Y16" s="164">
        <f>IF(ISERROR(LARGE($C16:$L16,Y$5)),0,LARGE($C16:$L16,Y$5))*Y$4</f>
        <v>16000000</v>
      </c>
      <c r="Z16" s="164">
        <f>IF(ISERROR(LARGE($C16:$L16,Z$5)),0,LARGE($C16:$L16,Z$5))*Z$4</f>
        <v>160000</v>
      </c>
      <c r="AA16" s="164">
        <f>IF(ISERROR(LARGE($C16:$L16,AA$5)),0,LARGE($C16:$L16,AA$5))*AA$4</f>
        <v>800</v>
      </c>
      <c r="AB16" s="164">
        <f>IF(ISERROR(LARGE($C16:$L16,AB$5)),0,LARGE($C16:$L16,AB$5))*AB$4</f>
        <v>0</v>
      </c>
      <c r="AC16" s="165">
        <f>SUM(V16:AB16)</f>
        <v>136603616160800</v>
      </c>
      <c r="AD16" s="166">
        <f>RANK(AC16,AC$6:AC$53)</f>
        <v>11</v>
      </c>
    </row>
    <row r="17" spans="1:30" ht="12.75" customHeight="1">
      <c r="A17" s="20">
        <f t="shared" si="2"/>
        <v>12</v>
      </c>
      <c r="B17" s="21" t="s">
        <v>22</v>
      </c>
      <c r="C17" s="22">
        <f>IF(ISERROR(VLOOKUP($B17,'Vysledky (1)'!$B$5:$T$50,19,FALSE)),"",VLOOKUP($B17,'Vysledky (1)'!$B$5:$T$50,19,FALSE))</f>
        <v>23</v>
      </c>
      <c r="D17" s="22">
        <f>IF(ISERROR(VLOOKUP($B17,'Vysledky (2)'!$B$5:$T$50,19,FALSE)),"",VLOOKUP($B17,'Vysledky (2)'!$B$5:$T$50,19,FALSE))</f>
        <v>36</v>
      </c>
      <c r="E17" s="22">
        <f>IF(ISERROR(VLOOKUP($B17,'Vysledky (3)'!$B$5:$T$50,19,FALSE)),"",VLOOKUP($B17,'Vysledky (3)'!$B$5:$T$50,19,FALSE))</f>
        <v>30</v>
      </c>
      <c r="F17" s="22">
        <f>IF(ISERROR(VLOOKUP($B17,'Vysledky (4)'!$B$5:$T$50,19,FALSE)),"",VLOOKUP($B17,'Vysledky (4)'!$B$5:$T$50,19,FALSE))</f>
        <v>24</v>
      </c>
      <c r="G17" s="22">
        <f>IF(ISERROR(VLOOKUP($B17,'Vysledky (5)'!$B$5:$T$50,19,FALSE)),"",VLOOKUP($B17,'Vysledky (5)'!$B$5:$T$50,19,FALSE))</f>
        <v>11</v>
      </c>
      <c r="H17" s="22">
        <f>IF(ISERROR(VLOOKUP($B17,'Vysledky (6)'!$B$5:$T$50,19,FALSE)),"",VLOOKUP($B17,'Vysledky (6)'!$B$5:$T$50,19,FALSE))</f>
      </c>
      <c r="I17" s="22">
        <f>IF(ISERROR(VLOOKUP($B17,'Vysledky (7)'!$B$5:$T$50,19,FALSE)),"",VLOOKUP($B17,'Vysledky (7)'!$B$5:$T$50,19,FALSE))</f>
      </c>
      <c r="J17" s="22">
        <f>IF(ISERROR(VLOOKUP($B17,'Vysledky (8)'!$B$5:$T$50,19,FALSE)),"",VLOOKUP($B17,'Vysledky (8)'!$B$5:$T$50,19,FALSE))</f>
      </c>
      <c r="K17" s="22">
        <f>IF(ISERROR(VLOOKUP($B17,'Vysledky (9)'!$B$5:$T$50,19,FALSE)),"",VLOOKUP($B17,'Vysledky (9)'!$B$5:$T$50,19,FALSE))</f>
      </c>
      <c r="L17" s="22">
        <f>IF(ISERROR(VLOOKUP($B17,'Vysledky (10)'!$B$5:$T$50,19,FALSE)),"",VLOOKUP($B17,'Vysledky (10)'!$B$5:$T$50,19,FALSE))</f>
      </c>
      <c r="M17" s="23">
        <f>U17</f>
        <v>124</v>
      </c>
      <c r="N17" s="24"/>
      <c r="O17">
        <f>SUM(C17:L17)</f>
        <v>124</v>
      </c>
      <c r="P17">
        <f>COUNT(C17:L17)</f>
        <v>5</v>
      </c>
      <c r="Q17" s="25">
        <f>IF($P17&gt;Q$3,MIN($C17:$L17),0)</f>
        <v>0</v>
      </c>
      <c r="R17" s="25">
        <f>IF($P17&gt;R$3,SMALL($C17:$L17,R$2),0)</f>
        <v>0</v>
      </c>
      <c r="S17" s="25">
        <f>IF($P17&gt;S$3,SMALL($C17:$L17,S$2),0)</f>
        <v>0</v>
      </c>
      <c r="T17" s="25">
        <f>IF($P17&gt;T$3,SMALL($C17:$L17,T$2),0)</f>
        <v>0</v>
      </c>
      <c r="U17">
        <f>O17-SUM(Q17:T17)</f>
        <v>124</v>
      </c>
      <c r="V17">
        <f>U17*V$4</f>
        <v>124000000000000</v>
      </c>
      <c r="W17" s="164">
        <f>IF(ISERROR(LARGE($C17:$L17,W$5)),0,LARGE($C17:$L17,W$5))*W$4</f>
        <v>360000000000</v>
      </c>
      <c r="X17" s="164">
        <f>IF(ISERROR(LARGE($C17:$L17,X$5)),0,LARGE($C17:$L17,X$5))*X$4</f>
        <v>3000000000</v>
      </c>
      <c r="Y17" s="164">
        <f>IF(ISERROR(LARGE($C17:$L17,Y$5)),0,LARGE($C17:$L17,Y$5))*Y$4</f>
        <v>24000000</v>
      </c>
      <c r="Z17" s="164">
        <f>IF(ISERROR(LARGE($C17:$L17,Z$5)),0,LARGE($C17:$L17,Z$5))*Z$4</f>
        <v>230000</v>
      </c>
      <c r="AA17" s="164">
        <f>IF(ISERROR(LARGE($C17:$L17,AA$5)),0,LARGE($C17:$L17,AA$5))*AA$4</f>
        <v>1100</v>
      </c>
      <c r="AB17" s="164">
        <f>IF(ISERROR(LARGE($C17:$L17,AB$5)),0,LARGE($C17:$L17,AB$5))*AB$4</f>
        <v>0</v>
      </c>
      <c r="AC17" s="165">
        <f>SUM(V17:AB17)</f>
        <v>124363024231100</v>
      </c>
      <c r="AD17" s="166">
        <f>RANK(AC17,AC$6:AC$53)</f>
        <v>12</v>
      </c>
    </row>
    <row r="18" spans="1:30" ht="12.75" customHeight="1">
      <c r="A18" s="20">
        <f t="shared" si="2"/>
        <v>13</v>
      </c>
      <c r="B18" s="26" t="s">
        <v>81</v>
      </c>
      <c r="C18" s="22">
        <f>IF(ISERROR(VLOOKUP($B18,'Vysledky (1)'!$B$5:$T$50,19,FALSE)),"",VLOOKUP($B18,'Vysledky (1)'!$B$5:$T$50,19,FALSE))</f>
        <v>15</v>
      </c>
      <c r="D18" s="22">
        <f>IF(ISERROR(VLOOKUP($B18,'Vysledky (2)'!$B$5:$T$50,19,FALSE)),"",VLOOKUP($B18,'Vysledky (2)'!$B$5:$T$50,19,FALSE))</f>
        <v>28</v>
      </c>
      <c r="E18" s="22">
        <f>IF(ISERROR(VLOOKUP($B18,'Vysledky (3)'!$B$5:$T$50,19,FALSE)),"",VLOOKUP($B18,'Vysledky (3)'!$B$5:$T$50,19,FALSE))</f>
      </c>
      <c r="F18" s="22">
        <f>IF(ISERROR(VLOOKUP($B18,'Vysledky (4)'!$B$5:$T$50,19,FALSE)),"",VLOOKUP($B18,'Vysledky (4)'!$B$5:$T$50,19,FALSE))</f>
        <v>55</v>
      </c>
      <c r="G18" s="22">
        <f>IF(ISERROR(VLOOKUP($B18,'Vysledky (5)'!$B$5:$T$50,19,FALSE)),"",VLOOKUP($B18,'Vysledky (5)'!$B$5:$T$50,19,FALSE))</f>
        <v>24</v>
      </c>
      <c r="H18" s="22">
        <f>IF(ISERROR(VLOOKUP($B18,'Vysledky (6)'!$B$5:$T$50,19,FALSE)),"",VLOOKUP($B18,'Vysledky (6)'!$B$5:$T$50,19,FALSE))</f>
      </c>
      <c r="I18" s="22">
        <f>IF(ISERROR(VLOOKUP($B18,'Vysledky (7)'!$B$5:$T$50,19,FALSE)),"",VLOOKUP($B18,'Vysledky (7)'!$B$5:$T$50,19,FALSE))</f>
      </c>
      <c r="J18" s="22">
        <f>IF(ISERROR(VLOOKUP($B18,'Vysledky (8)'!$B$5:$T$50,19,FALSE)),"",VLOOKUP($B18,'Vysledky (8)'!$B$5:$T$50,19,FALSE))</f>
      </c>
      <c r="K18" s="22">
        <f>IF(ISERROR(VLOOKUP($B18,'Vysledky (9)'!$B$5:$T$50,19,FALSE)),"",VLOOKUP($B18,'Vysledky (9)'!$B$5:$T$50,19,FALSE))</f>
      </c>
      <c r="L18" s="22">
        <f>IF(ISERROR(VLOOKUP($B18,'Vysledky (10)'!$B$5:$T$50,19,FALSE)),"",VLOOKUP($B18,'Vysledky (10)'!$B$5:$T$50,19,FALSE))</f>
      </c>
      <c r="M18" s="23">
        <f>U18</f>
        <v>122</v>
      </c>
      <c r="N18" s="24"/>
      <c r="O18">
        <f>SUM(C18:L18)</f>
        <v>122</v>
      </c>
      <c r="P18">
        <f>COUNT(C18:L18)</f>
        <v>4</v>
      </c>
      <c r="Q18" s="25">
        <f>IF($P18&gt;Q$3,MIN($C18:$L18),0)</f>
        <v>0</v>
      </c>
      <c r="R18" s="25">
        <f>IF($P18&gt;R$3,SMALL($C18:$L18,R$2),0)</f>
        <v>0</v>
      </c>
      <c r="S18" s="25">
        <f>IF($P18&gt;S$3,SMALL($C18:$L18,S$2),0)</f>
        <v>0</v>
      </c>
      <c r="T18" s="25">
        <f>IF($P18&gt;T$3,SMALL($C18:$L18,T$2),0)</f>
        <v>0</v>
      </c>
      <c r="U18">
        <f>O18-SUM(Q18:T18)</f>
        <v>122</v>
      </c>
      <c r="V18">
        <f>U18*V$4</f>
        <v>122000000000000</v>
      </c>
      <c r="W18" s="164">
        <f>IF(ISERROR(LARGE($C18:$L18,W$5)),0,LARGE($C18:$L18,W$5))*W$4</f>
        <v>550000000000</v>
      </c>
      <c r="X18" s="164">
        <f>IF(ISERROR(LARGE($C18:$L18,X$5)),0,LARGE($C18:$L18,X$5))*X$4</f>
        <v>2800000000</v>
      </c>
      <c r="Y18" s="164">
        <f>IF(ISERROR(LARGE($C18:$L18,Y$5)),0,LARGE($C18:$L18,Y$5))*Y$4</f>
        <v>24000000</v>
      </c>
      <c r="Z18" s="164">
        <f>IF(ISERROR(LARGE($C18:$L18,Z$5)),0,LARGE($C18:$L18,Z$5))*Z$4</f>
        <v>150000</v>
      </c>
      <c r="AA18" s="164">
        <f>IF(ISERROR(LARGE($C18:$L18,AA$5)),0,LARGE($C18:$L18,AA$5))*AA$4</f>
        <v>0</v>
      </c>
      <c r="AB18" s="164">
        <f>IF(ISERROR(LARGE($C18:$L18,AB$5)),0,LARGE($C18:$L18,AB$5))*AB$4</f>
        <v>0</v>
      </c>
      <c r="AC18" s="165">
        <f>SUM(V18:AB18)</f>
        <v>122552824150000</v>
      </c>
      <c r="AD18" s="166">
        <f>RANK(AC18,AC$6:AC$53)</f>
        <v>13</v>
      </c>
    </row>
    <row r="19" spans="1:30" ht="12.75" customHeight="1">
      <c r="A19" s="20">
        <f t="shared" si="2"/>
        <v>14</v>
      </c>
      <c r="B19" s="21" t="s">
        <v>78</v>
      </c>
      <c r="C19" s="22">
        <f>IF(ISERROR(VLOOKUP($B19,'Vysledky (1)'!$B$5:$T$50,19,FALSE)),"",VLOOKUP($B19,'Vysledky (1)'!$B$5:$T$50,19,FALSE))</f>
        <v>22</v>
      </c>
      <c r="D19" s="22">
        <f>IF(ISERROR(VLOOKUP($B19,'Vysledky (2)'!$B$5:$T$50,19,FALSE)),"",VLOOKUP($B19,'Vysledky (2)'!$B$5:$T$50,19,FALSE))</f>
        <v>32</v>
      </c>
      <c r="E19" s="22">
        <f>IF(ISERROR(VLOOKUP($B19,'Vysledky (3)'!$B$5:$T$50,19,FALSE)),"",VLOOKUP($B19,'Vysledky (3)'!$B$5:$T$50,19,FALSE))</f>
        <v>11</v>
      </c>
      <c r="F19" s="22">
        <f>IF(ISERROR(VLOOKUP($B19,'Vysledky (4)'!$B$5:$T$50,19,FALSE)),"",VLOOKUP($B19,'Vysledky (4)'!$B$5:$T$50,19,FALSE))</f>
        <v>26</v>
      </c>
      <c r="G19" s="22">
        <f>IF(ISERROR(VLOOKUP($B19,'Vysledky (5)'!$B$5:$T$50,19,FALSE)),"",VLOOKUP($B19,'Vysledky (5)'!$B$5:$T$50,19,FALSE))</f>
        <v>26</v>
      </c>
      <c r="H19" s="22">
        <f>IF(ISERROR(VLOOKUP($B19,'Vysledky (6)'!$B$5:$T$50,19,FALSE)),"",VLOOKUP($B19,'Vysledky (6)'!$B$5:$T$50,19,FALSE))</f>
      </c>
      <c r="I19" s="22">
        <f>IF(ISERROR(VLOOKUP($B19,'Vysledky (7)'!$B$5:$T$50,19,FALSE)),"",VLOOKUP($B19,'Vysledky (7)'!$B$5:$T$50,19,FALSE))</f>
      </c>
      <c r="J19" s="22">
        <f>IF(ISERROR(VLOOKUP($B19,'Vysledky (8)'!$B$5:$T$50,19,FALSE)),"",VLOOKUP($B19,'Vysledky (8)'!$B$5:$T$50,19,FALSE))</f>
      </c>
      <c r="K19" s="22">
        <f>IF(ISERROR(VLOOKUP($B19,'Vysledky (9)'!$B$5:$T$50,19,FALSE)),"",VLOOKUP($B19,'Vysledky (9)'!$B$5:$T$50,19,FALSE))</f>
      </c>
      <c r="L19" s="22">
        <f>IF(ISERROR(VLOOKUP($B19,'Vysledky (10)'!$B$5:$T$50,19,FALSE)),"",VLOOKUP($B19,'Vysledky (10)'!$B$5:$T$50,19,FALSE))</f>
      </c>
      <c r="M19" s="23">
        <f>U19</f>
        <v>117</v>
      </c>
      <c r="N19" s="24"/>
      <c r="O19">
        <f>SUM(C19:L19)</f>
        <v>117</v>
      </c>
      <c r="P19">
        <f>COUNT(C19:L19)</f>
        <v>5</v>
      </c>
      <c r="Q19" s="25">
        <f>IF($P19&gt;Q$3,MIN($C19:$L19),0)</f>
        <v>0</v>
      </c>
      <c r="R19" s="25">
        <f>IF($P19&gt;R$3,SMALL($C19:$L19,R$2),0)</f>
        <v>0</v>
      </c>
      <c r="S19" s="25">
        <f>IF($P19&gt;S$3,SMALL($C19:$L19,S$2),0)</f>
        <v>0</v>
      </c>
      <c r="T19" s="25">
        <f>IF($P19&gt;T$3,SMALL($C19:$L19,T$2),0)</f>
        <v>0</v>
      </c>
      <c r="U19">
        <f>O19-SUM(Q19:T19)</f>
        <v>117</v>
      </c>
      <c r="V19">
        <f>U19*V$4</f>
        <v>117000000000000</v>
      </c>
      <c r="W19" s="164">
        <f>IF(ISERROR(LARGE($C19:$L19,W$5)),0,LARGE($C19:$L19,W$5))*W$4</f>
        <v>320000000000</v>
      </c>
      <c r="X19" s="164">
        <f>IF(ISERROR(LARGE($C19:$L19,X$5)),0,LARGE($C19:$L19,X$5))*X$4</f>
        <v>2600000000</v>
      </c>
      <c r="Y19" s="164">
        <f>IF(ISERROR(LARGE($C19:$L19,Y$5)),0,LARGE($C19:$L19,Y$5))*Y$4</f>
        <v>26000000</v>
      </c>
      <c r="Z19" s="164">
        <f>IF(ISERROR(LARGE($C19:$L19,Z$5)),0,LARGE($C19:$L19,Z$5))*Z$4</f>
        <v>220000</v>
      </c>
      <c r="AA19" s="164">
        <f>IF(ISERROR(LARGE($C19:$L19,AA$5)),0,LARGE($C19:$L19,AA$5))*AA$4</f>
        <v>1100</v>
      </c>
      <c r="AB19" s="164">
        <f>IF(ISERROR(LARGE($C19:$L19,AB$5)),0,LARGE($C19:$L19,AB$5))*AB$4</f>
        <v>0</v>
      </c>
      <c r="AC19" s="165">
        <f>SUM(V19:AB19)</f>
        <v>117322626221100</v>
      </c>
      <c r="AD19" s="166">
        <f>RANK(AC19,AC$6:AC$53)</f>
        <v>14</v>
      </c>
    </row>
    <row r="20" spans="1:30" ht="12.75" customHeight="1">
      <c r="A20" s="20">
        <f t="shared" si="2"/>
        <v>15</v>
      </c>
      <c r="B20" s="21" t="s">
        <v>90</v>
      </c>
      <c r="C20" s="22">
        <f>IF(ISERROR(VLOOKUP($B20,'Vysledky (1)'!$B$5:$T$50,19,FALSE)),"",VLOOKUP($B20,'Vysledky (1)'!$B$5:$T$50,19,FALSE))</f>
        <v>32</v>
      </c>
      <c r="D20" s="22">
        <f>IF(ISERROR(VLOOKUP($B20,'Vysledky (2)'!$B$5:$T$50,19,FALSE)),"",VLOOKUP($B20,'Vysledky (2)'!$B$5:$T$50,19,FALSE))</f>
        <v>23</v>
      </c>
      <c r="E20" s="22">
        <f>IF(ISERROR(VLOOKUP($B20,'Vysledky (3)'!$B$5:$T$50,19,FALSE)),"",VLOOKUP($B20,'Vysledky (3)'!$B$5:$T$50,19,FALSE))</f>
        <v>24</v>
      </c>
      <c r="F20" s="22">
        <f>IF(ISERROR(VLOOKUP($B20,'Vysledky (4)'!$B$5:$T$50,19,FALSE)),"",VLOOKUP($B20,'Vysledky (4)'!$B$5:$T$50,19,FALSE))</f>
        <v>19</v>
      </c>
      <c r="G20" s="22">
        <f>IF(ISERROR(VLOOKUP($B20,'Vysledky (5)'!$B$5:$T$50,19,FALSE)),"",VLOOKUP($B20,'Vysledky (5)'!$B$5:$T$50,19,FALSE))</f>
        <v>14</v>
      </c>
      <c r="H20" s="22">
        <f>IF(ISERROR(VLOOKUP($B20,'Vysledky (6)'!$B$5:$T$50,19,FALSE)),"",VLOOKUP($B20,'Vysledky (6)'!$B$5:$T$50,19,FALSE))</f>
      </c>
      <c r="I20" s="22">
        <f>IF(ISERROR(VLOOKUP($B20,'Vysledky (7)'!$B$5:$T$50,19,FALSE)),"",VLOOKUP($B20,'Vysledky (7)'!$B$5:$T$50,19,FALSE))</f>
      </c>
      <c r="J20" s="22">
        <f>IF(ISERROR(VLOOKUP($B20,'Vysledky (8)'!$B$5:$T$50,19,FALSE)),"",VLOOKUP($B20,'Vysledky (8)'!$B$5:$T$50,19,FALSE))</f>
      </c>
      <c r="K20" s="22">
        <f>IF(ISERROR(VLOOKUP($B20,'Vysledky (9)'!$B$5:$T$50,19,FALSE)),"",VLOOKUP($B20,'Vysledky (9)'!$B$5:$T$50,19,FALSE))</f>
      </c>
      <c r="L20" s="22">
        <f>IF(ISERROR(VLOOKUP($B20,'Vysledky (10)'!$B$5:$T$50,19,FALSE)),"",VLOOKUP($B20,'Vysledky (10)'!$B$5:$T$50,19,FALSE))</f>
      </c>
      <c r="M20" s="23">
        <f>U20</f>
        <v>112</v>
      </c>
      <c r="N20" s="24"/>
      <c r="O20">
        <f>SUM(C20:L20)</f>
        <v>112</v>
      </c>
      <c r="P20">
        <f>COUNT(C20:L20)</f>
        <v>5</v>
      </c>
      <c r="Q20" s="25">
        <f>IF($P20&gt;Q$3,MIN($C20:$L20),0)</f>
        <v>0</v>
      </c>
      <c r="R20" s="25">
        <f>IF($P20&gt;R$3,SMALL($C20:$L20,R$2),0)</f>
        <v>0</v>
      </c>
      <c r="S20" s="25">
        <f>IF($P20&gt;S$3,SMALL($C20:$L20,S$2),0)</f>
        <v>0</v>
      </c>
      <c r="T20" s="25">
        <f>IF($P20&gt;T$3,SMALL($C20:$L20,T$2),0)</f>
        <v>0</v>
      </c>
      <c r="U20">
        <f>O20-SUM(Q20:T20)</f>
        <v>112</v>
      </c>
      <c r="V20">
        <f>U20*V$4</f>
        <v>112000000000000</v>
      </c>
      <c r="W20" s="164">
        <f>IF(ISERROR(LARGE($C20:$L20,W$5)),0,LARGE($C20:$L20,W$5))*W$4</f>
        <v>320000000000</v>
      </c>
      <c r="X20" s="164">
        <f>IF(ISERROR(LARGE($C20:$L20,X$5)),0,LARGE($C20:$L20,X$5))*X$4</f>
        <v>2400000000</v>
      </c>
      <c r="Y20" s="164">
        <f>IF(ISERROR(LARGE($C20:$L20,Y$5)),0,LARGE($C20:$L20,Y$5))*Y$4</f>
        <v>23000000</v>
      </c>
      <c r="Z20" s="164">
        <f>IF(ISERROR(LARGE($C20:$L20,Z$5)),0,LARGE($C20:$L20,Z$5))*Z$4</f>
        <v>190000</v>
      </c>
      <c r="AA20" s="164">
        <f>IF(ISERROR(LARGE($C20:$L20,AA$5)),0,LARGE($C20:$L20,AA$5))*AA$4</f>
        <v>1400</v>
      </c>
      <c r="AB20" s="164">
        <f>IF(ISERROR(LARGE($C20:$L20,AB$5)),0,LARGE($C20:$L20,AB$5))*AB$4</f>
        <v>0</v>
      </c>
      <c r="AC20" s="165">
        <f>SUM(V20:AB20)</f>
        <v>112322423191400</v>
      </c>
      <c r="AD20" s="166">
        <f>RANK(AC20,AC$6:AC$53)</f>
        <v>15</v>
      </c>
    </row>
    <row r="21" spans="1:30" ht="12.75" customHeight="1">
      <c r="A21" s="20">
        <f t="shared" si="2"/>
        <v>16</v>
      </c>
      <c r="B21" s="26" t="s">
        <v>79</v>
      </c>
      <c r="C21" s="22">
        <f>IF(ISERROR(VLOOKUP($B21,'Vysledky (1)'!$B$5:$T$50,19,FALSE)),"",VLOOKUP($B21,'Vysledky (1)'!$B$5:$T$50,19,FALSE))</f>
        <v>36</v>
      </c>
      <c r="D21" s="22">
        <f>IF(ISERROR(VLOOKUP($B21,'Vysledky (2)'!$B$5:$T$50,19,FALSE)),"",VLOOKUP($B21,'Vysledky (2)'!$B$5:$T$50,19,FALSE))</f>
        <v>19</v>
      </c>
      <c r="E21" s="22">
        <f>IF(ISERROR(VLOOKUP($B21,'Vysledky (3)'!$B$5:$T$50,19,FALSE)),"",VLOOKUP($B21,'Vysledky (3)'!$B$5:$T$50,19,FALSE))</f>
        <v>22</v>
      </c>
      <c r="F21" s="22">
        <f>IF(ISERROR(VLOOKUP($B21,'Vysledky (4)'!$B$5:$T$50,19,FALSE)),"",VLOOKUP($B21,'Vysledky (4)'!$B$5:$T$50,19,FALSE))</f>
        <v>22</v>
      </c>
      <c r="G21" s="22">
        <f>IF(ISERROR(VLOOKUP($B21,'Vysledky (5)'!$B$5:$T$50,19,FALSE)),"",VLOOKUP($B21,'Vysledky (5)'!$B$5:$T$50,19,FALSE))</f>
        <v>12</v>
      </c>
      <c r="H21" s="22">
        <f>IF(ISERROR(VLOOKUP($B21,'Vysledky (6)'!$B$5:$T$50,19,FALSE)),"",VLOOKUP($B21,'Vysledky (6)'!$B$5:$T$50,19,FALSE))</f>
      </c>
      <c r="I21" s="22">
        <f>IF(ISERROR(VLOOKUP($B21,'Vysledky (7)'!$B$5:$T$50,19,FALSE)),"",VLOOKUP($B21,'Vysledky (7)'!$B$5:$T$50,19,FALSE))</f>
      </c>
      <c r="J21" s="22">
        <f>IF(ISERROR(VLOOKUP($B21,'Vysledky (8)'!$B$5:$T$50,19,FALSE)),"",VLOOKUP($B21,'Vysledky (8)'!$B$5:$T$50,19,FALSE))</f>
      </c>
      <c r="K21" s="22">
        <f>IF(ISERROR(VLOOKUP($B21,'Vysledky (9)'!$B$5:$T$50,19,FALSE)),"",VLOOKUP($B21,'Vysledky (9)'!$B$5:$T$50,19,FALSE))</f>
      </c>
      <c r="L21" s="22">
        <f>IF(ISERROR(VLOOKUP($B21,'Vysledky (10)'!$B$5:$T$50,19,FALSE)),"",VLOOKUP($B21,'Vysledky (10)'!$B$5:$T$50,19,FALSE))</f>
      </c>
      <c r="M21" s="23">
        <f>U21</f>
        <v>111</v>
      </c>
      <c r="N21" s="24"/>
      <c r="O21">
        <f>SUM(C21:L21)</f>
        <v>111</v>
      </c>
      <c r="P21">
        <f>COUNT(C21:L21)</f>
        <v>5</v>
      </c>
      <c r="Q21" s="25">
        <f>IF($P21&gt;Q$3,MIN($C21:$L21),0)</f>
        <v>0</v>
      </c>
      <c r="R21" s="25">
        <f>IF($P21&gt;R$3,SMALL($C21:$L21,R$2),0)</f>
        <v>0</v>
      </c>
      <c r="S21" s="25">
        <f>IF($P21&gt;S$3,SMALL($C21:$L21,S$2),0)</f>
        <v>0</v>
      </c>
      <c r="T21" s="25">
        <f>IF($P21&gt;T$3,SMALL($C21:$L21,T$2),0)</f>
        <v>0</v>
      </c>
      <c r="U21">
        <f>O21-SUM(Q21:T21)</f>
        <v>111</v>
      </c>
      <c r="V21">
        <f>U21*V$4</f>
        <v>111000000000000</v>
      </c>
      <c r="W21" s="164">
        <f>IF(ISERROR(LARGE($C21:$L21,W$5)),0,LARGE($C21:$L21,W$5))*W$4</f>
        <v>360000000000</v>
      </c>
      <c r="X21" s="164">
        <f>IF(ISERROR(LARGE($C21:$L21,X$5)),0,LARGE($C21:$L21,X$5))*X$4</f>
        <v>2200000000</v>
      </c>
      <c r="Y21" s="164">
        <f>IF(ISERROR(LARGE($C21:$L21,Y$5)),0,LARGE($C21:$L21,Y$5))*Y$4</f>
        <v>22000000</v>
      </c>
      <c r="Z21" s="164">
        <f>IF(ISERROR(LARGE($C21:$L21,Z$5)),0,LARGE($C21:$L21,Z$5))*Z$4</f>
        <v>190000</v>
      </c>
      <c r="AA21" s="164">
        <f>IF(ISERROR(LARGE($C21:$L21,AA$5)),0,LARGE($C21:$L21,AA$5))*AA$4</f>
        <v>1200</v>
      </c>
      <c r="AB21" s="164">
        <f>IF(ISERROR(LARGE($C21:$L21,AB$5)),0,LARGE($C21:$L21,AB$5))*AB$4</f>
        <v>0</v>
      </c>
      <c r="AC21" s="165">
        <f>SUM(V21:AB21)</f>
        <v>111362222191200</v>
      </c>
      <c r="AD21" s="166">
        <f>RANK(AC21,AC$6:AC$53)</f>
        <v>16</v>
      </c>
    </row>
    <row r="22" spans="1:30" ht="12.75" customHeight="1">
      <c r="A22" s="20">
        <f t="shared" si="2"/>
        <v>17</v>
      </c>
      <c r="B22" s="26" t="s">
        <v>111</v>
      </c>
      <c r="C22" s="22">
        <f>IF(ISERROR(VLOOKUP($B22,'Vysledky (1)'!$B$5:$T$50,19,FALSE)),"",VLOOKUP($B22,'Vysledky (1)'!$B$5:$T$50,19,FALSE))</f>
      </c>
      <c r="D22" s="22">
        <f>IF(ISERROR(VLOOKUP($B22,'Vysledky (2)'!$B$5:$T$50,19,FALSE)),"",VLOOKUP($B22,'Vysledky (2)'!$B$5:$T$50,19,FALSE))</f>
      </c>
      <c r="E22" s="22">
        <f>IF(ISERROR(VLOOKUP($B22,'Vysledky (3)'!$B$5:$T$50,19,FALSE)),"",VLOOKUP($B22,'Vysledky (3)'!$B$5:$T$50,19,FALSE))</f>
      </c>
      <c r="F22" s="22">
        <f>IF(ISERROR(VLOOKUP($B22,'Vysledky (4)'!$B$5:$T$50,19,FALSE)),"",VLOOKUP($B22,'Vysledky (4)'!$B$5:$T$50,19,FALSE))</f>
        <v>50</v>
      </c>
      <c r="G22" s="22">
        <f>IF(ISERROR(VLOOKUP($B22,'Vysledky (5)'!$B$5:$T$50,19,FALSE)),"",VLOOKUP($B22,'Vysledky (5)'!$B$5:$T$50,19,FALSE))</f>
        <v>60</v>
      </c>
      <c r="H22" s="22">
        <f>IF(ISERROR(VLOOKUP($B22,'Vysledky (6)'!$B$5:$T$50,19,FALSE)),"",VLOOKUP($B22,'Vysledky (6)'!$B$5:$T$50,19,FALSE))</f>
      </c>
      <c r="I22" s="22">
        <f>IF(ISERROR(VLOOKUP($B22,'Vysledky (7)'!$B$5:$T$50,19,FALSE)),"",VLOOKUP($B22,'Vysledky (7)'!$B$5:$T$50,19,FALSE))</f>
      </c>
      <c r="J22" s="22">
        <f>IF(ISERROR(VLOOKUP($B22,'Vysledky (8)'!$B$5:$T$50,19,FALSE)),"",VLOOKUP($B22,'Vysledky (8)'!$B$5:$T$50,19,FALSE))</f>
      </c>
      <c r="K22" s="22">
        <f>IF(ISERROR(VLOOKUP($B22,'Vysledky (9)'!$B$5:$T$50,19,FALSE)),"",VLOOKUP($B22,'Vysledky (9)'!$B$5:$T$50,19,FALSE))</f>
      </c>
      <c r="L22" s="22">
        <f>IF(ISERROR(VLOOKUP($B22,'Vysledky (10)'!$B$5:$T$50,19,FALSE)),"",VLOOKUP($B22,'Vysledky (10)'!$B$5:$T$50,19,FALSE))</f>
      </c>
      <c r="M22" s="23">
        <f>U22</f>
        <v>110</v>
      </c>
      <c r="N22" s="24"/>
      <c r="O22">
        <f>SUM(C22:L22)</f>
        <v>110</v>
      </c>
      <c r="P22">
        <f>COUNT(C22:L22)</f>
        <v>2</v>
      </c>
      <c r="Q22" s="25">
        <f>IF($P22&gt;Q$3,MIN($C22:$L22),0)</f>
        <v>0</v>
      </c>
      <c r="R22" s="25">
        <f>IF($P22&gt;R$3,SMALL($C22:$L22,R$2),0)</f>
        <v>0</v>
      </c>
      <c r="S22" s="25">
        <f>IF($P22&gt;S$3,SMALL($C22:$L22,S$2),0)</f>
        <v>0</v>
      </c>
      <c r="T22" s="25">
        <f>IF($P22&gt;T$3,SMALL($C22:$L22,T$2),0)</f>
        <v>0</v>
      </c>
      <c r="U22">
        <f>O22-SUM(Q22:T22)</f>
        <v>110</v>
      </c>
      <c r="V22">
        <f>U22*V$4</f>
        <v>110000000000000</v>
      </c>
      <c r="W22" s="164">
        <f>IF(ISERROR(LARGE($C22:$L22,W$5)),0,LARGE($C22:$L22,W$5))*W$4</f>
        <v>600000000000</v>
      </c>
      <c r="X22" s="164">
        <f>IF(ISERROR(LARGE($C22:$L22,X$5)),0,LARGE($C22:$L22,X$5))*X$4</f>
        <v>5000000000</v>
      </c>
      <c r="Y22" s="164">
        <f>IF(ISERROR(LARGE($C22:$L22,Y$5)),0,LARGE($C22:$L22,Y$5))*Y$4</f>
        <v>0</v>
      </c>
      <c r="Z22" s="164">
        <f>IF(ISERROR(LARGE($C22:$L22,Z$5)),0,LARGE($C22:$L22,Z$5))*Z$4</f>
        <v>0</v>
      </c>
      <c r="AA22" s="164">
        <f>IF(ISERROR(LARGE($C22:$L22,AA$5)),0,LARGE($C22:$L22,AA$5))*AA$4</f>
        <v>0</v>
      </c>
      <c r="AB22" s="164">
        <f>IF(ISERROR(LARGE($C22:$L22,AB$5)),0,LARGE($C22:$L22,AB$5))*AB$4</f>
        <v>0</v>
      </c>
      <c r="AC22" s="165">
        <f>SUM(V22:AB22)</f>
        <v>110605000000000</v>
      </c>
      <c r="AD22" s="166">
        <f>RANK(AC22,AC$6:AC$53)</f>
        <v>17</v>
      </c>
    </row>
    <row r="23" spans="1:30" ht="12.75" customHeight="1">
      <c r="A23" s="20">
        <f t="shared" si="2"/>
        <v>18</v>
      </c>
      <c r="B23" s="21" t="s">
        <v>91</v>
      </c>
      <c r="C23" s="22">
        <f>IF(ISERROR(VLOOKUP($B23,'Vysledky (1)'!$B$5:$T$50,19,FALSE)),"",VLOOKUP($B23,'Vysledky (1)'!$B$5:$T$50,19,FALSE))</f>
        <v>28</v>
      </c>
      <c r="D23" s="22">
        <f>IF(ISERROR(VLOOKUP($B23,'Vysledky (2)'!$B$5:$T$50,19,FALSE)),"",VLOOKUP($B23,'Vysledky (2)'!$B$5:$T$50,19,FALSE))</f>
        <v>16</v>
      </c>
      <c r="E23" s="22">
        <f>IF(ISERROR(VLOOKUP($B23,'Vysledky (3)'!$B$5:$T$50,19,FALSE)),"",VLOOKUP($B23,'Vysledky (3)'!$B$5:$T$50,19,FALSE))</f>
      </c>
      <c r="F23" s="22">
        <f>IF(ISERROR(VLOOKUP($B23,'Vysledky (4)'!$B$5:$T$50,19,FALSE)),"",VLOOKUP($B23,'Vysledky (4)'!$B$5:$T$50,19,FALSE))</f>
        <v>34</v>
      </c>
      <c r="G23" s="22">
        <f>IF(ISERROR(VLOOKUP($B23,'Vysledky (5)'!$B$5:$T$50,19,FALSE)),"",VLOOKUP($B23,'Vysledky (5)'!$B$5:$T$50,19,FALSE))</f>
        <v>21</v>
      </c>
      <c r="H23" s="22">
        <f>IF(ISERROR(VLOOKUP($B23,'Vysledky (6)'!$B$5:$T$50,19,FALSE)),"",VLOOKUP($B23,'Vysledky (6)'!$B$5:$T$50,19,FALSE))</f>
      </c>
      <c r="I23" s="22">
        <f>IF(ISERROR(VLOOKUP($B23,'Vysledky (7)'!$B$5:$T$50,19,FALSE)),"",VLOOKUP($B23,'Vysledky (7)'!$B$5:$T$50,19,FALSE))</f>
      </c>
      <c r="J23" s="22">
        <f>IF(ISERROR(VLOOKUP($B23,'Vysledky (8)'!$B$5:$T$50,19,FALSE)),"",VLOOKUP($B23,'Vysledky (8)'!$B$5:$T$50,19,FALSE))</f>
      </c>
      <c r="K23" s="22">
        <f>IF(ISERROR(VLOOKUP($B23,'Vysledky (9)'!$B$5:$T$50,19,FALSE)),"",VLOOKUP($B23,'Vysledky (9)'!$B$5:$T$50,19,FALSE))</f>
      </c>
      <c r="L23" s="22">
        <f>IF(ISERROR(VLOOKUP($B23,'Vysledky (10)'!$B$5:$T$50,19,FALSE)),"",VLOOKUP($B23,'Vysledky (10)'!$B$5:$T$50,19,FALSE))</f>
      </c>
      <c r="M23" s="23">
        <f>U23</f>
        <v>99</v>
      </c>
      <c r="N23" s="24"/>
      <c r="O23">
        <f>SUM(C23:L23)</f>
        <v>99</v>
      </c>
      <c r="P23">
        <f>COUNT(C23:L23)</f>
        <v>4</v>
      </c>
      <c r="Q23" s="25">
        <f>IF($P23&gt;Q$3,MIN($C23:$L23),0)</f>
        <v>0</v>
      </c>
      <c r="R23" s="25">
        <f>IF($P23&gt;R$3,SMALL($C23:$L23,R$2),0)</f>
        <v>0</v>
      </c>
      <c r="S23" s="25">
        <f>IF($P23&gt;S$3,SMALL($C23:$L23,S$2),0)</f>
        <v>0</v>
      </c>
      <c r="T23" s="25">
        <f>IF($P23&gt;T$3,SMALL($C23:$L23,T$2),0)</f>
        <v>0</v>
      </c>
      <c r="U23">
        <f>O23-SUM(Q23:T23)</f>
        <v>99</v>
      </c>
      <c r="V23">
        <f>U23*V$4</f>
        <v>99000000000000</v>
      </c>
      <c r="W23" s="164">
        <f>IF(ISERROR(LARGE($C23:$L23,W$5)),0,LARGE($C23:$L23,W$5))*W$4</f>
        <v>340000000000</v>
      </c>
      <c r="X23" s="164">
        <f>IF(ISERROR(LARGE($C23:$L23,X$5)),0,LARGE($C23:$L23,X$5))*X$4</f>
        <v>2800000000</v>
      </c>
      <c r="Y23" s="164">
        <f>IF(ISERROR(LARGE($C23:$L23,Y$5)),0,LARGE($C23:$L23,Y$5))*Y$4</f>
        <v>21000000</v>
      </c>
      <c r="Z23" s="164">
        <f>IF(ISERROR(LARGE($C23:$L23,Z$5)),0,LARGE($C23:$L23,Z$5))*Z$4</f>
        <v>160000</v>
      </c>
      <c r="AA23" s="164">
        <f>IF(ISERROR(LARGE($C23:$L23,AA$5)),0,LARGE($C23:$L23,AA$5))*AA$4</f>
        <v>0</v>
      </c>
      <c r="AB23" s="164">
        <f>IF(ISERROR(LARGE($C23:$L23,AB$5)),0,LARGE($C23:$L23,AB$5))*AB$4</f>
        <v>0</v>
      </c>
      <c r="AC23" s="165">
        <f>SUM(V23:AB23)</f>
        <v>99342821160000</v>
      </c>
      <c r="AD23" s="166">
        <f>RANK(AC23,AC$6:AC$53)</f>
        <v>18</v>
      </c>
    </row>
    <row r="24" spans="1:30" ht="12.75" customHeight="1">
      <c r="A24" s="20">
        <f t="shared" si="2"/>
        <v>19</v>
      </c>
      <c r="B24" s="21" t="s">
        <v>20</v>
      </c>
      <c r="C24" s="22">
        <f>IF(ISERROR(VLOOKUP($B24,'Vysledky (1)'!$B$5:$T$50,19,FALSE)),"",VLOOKUP($B24,'Vysledky (1)'!$B$5:$T$50,19,FALSE))</f>
        <v>8</v>
      </c>
      <c r="D24" s="22">
        <f>IF(ISERROR(VLOOKUP($B24,'Vysledky (2)'!$B$5:$T$50,19,FALSE)),"",VLOOKUP($B24,'Vysledky (2)'!$B$5:$T$50,19,FALSE))</f>
        <v>12</v>
      </c>
      <c r="E24" s="22">
        <f>IF(ISERROR(VLOOKUP($B24,'Vysledky (3)'!$B$5:$T$50,19,FALSE)),"",VLOOKUP($B24,'Vysledky (3)'!$B$5:$T$50,19,FALSE))</f>
        <v>14</v>
      </c>
      <c r="F24" s="22">
        <f>IF(ISERROR(VLOOKUP($B24,'Vysledky (4)'!$B$5:$T$50,19,FALSE)),"",VLOOKUP($B24,'Vysledky (4)'!$B$5:$T$50,19,FALSE))</f>
        <v>20</v>
      </c>
      <c r="G24" s="22">
        <f>IF(ISERROR(VLOOKUP($B24,'Vysledky (5)'!$B$5:$T$50,19,FALSE)),"",VLOOKUP($B24,'Vysledky (5)'!$B$5:$T$50,19,FALSE))</f>
        <v>22</v>
      </c>
      <c r="H24" s="22">
        <f>IF(ISERROR(VLOOKUP($B24,'Vysledky (6)'!$B$5:$T$50,19,FALSE)),"",VLOOKUP($B24,'Vysledky (6)'!$B$5:$T$50,19,FALSE))</f>
      </c>
      <c r="I24" s="22">
        <f>IF(ISERROR(VLOOKUP($B24,'Vysledky (7)'!$B$5:$T$50,19,FALSE)),"",VLOOKUP($B24,'Vysledky (7)'!$B$5:$T$50,19,FALSE))</f>
      </c>
      <c r="J24" s="22">
        <f>IF(ISERROR(VLOOKUP($B24,'Vysledky (8)'!$B$5:$T$50,19,FALSE)),"",VLOOKUP($B24,'Vysledky (8)'!$B$5:$T$50,19,FALSE))</f>
      </c>
      <c r="K24" s="22">
        <f>IF(ISERROR(VLOOKUP($B24,'Vysledky (9)'!$B$5:$T$50,19,FALSE)),"",VLOOKUP($B24,'Vysledky (9)'!$B$5:$T$50,19,FALSE))</f>
      </c>
      <c r="L24" s="22">
        <f>IF(ISERROR(VLOOKUP($B24,'Vysledky (10)'!$B$5:$T$50,19,FALSE)),"",VLOOKUP($B24,'Vysledky (10)'!$B$5:$T$50,19,FALSE))</f>
      </c>
      <c r="M24" s="23">
        <f>U24</f>
        <v>76</v>
      </c>
      <c r="N24" s="24"/>
      <c r="O24">
        <f>SUM(C24:L24)</f>
        <v>76</v>
      </c>
      <c r="P24">
        <f>COUNT(C24:L24)</f>
        <v>5</v>
      </c>
      <c r="Q24" s="25">
        <f>IF($P24&gt;Q$3,MIN($C24:$L24),0)</f>
        <v>0</v>
      </c>
      <c r="R24" s="25">
        <f>IF($P24&gt;R$3,SMALL($C24:$L24,R$2),0)</f>
        <v>0</v>
      </c>
      <c r="S24" s="25">
        <f>IF($P24&gt;S$3,SMALL($C24:$L24,S$2),0)</f>
        <v>0</v>
      </c>
      <c r="T24" s="25">
        <f>IF($P24&gt;T$3,SMALL($C24:$L24,T$2),0)</f>
        <v>0</v>
      </c>
      <c r="U24">
        <f>O24-SUM(Q24:T24)</f>
        <v>76</v>
      </c>
      <c r="V24">
        <f>U24*V$4</f>
        <v>76000000000000</v>
      </c>
      <c r="W24" s="164">
        <f>IF(ISERROR(LARGE($C24:$L24,W$5)),0,LARGE($C24:$L24,W$5))*W$4</f>
        <v>220000000000</v>
      </c>
      <c r="X24" s="164">
        <f>IF(ISERROR(LARGE($C24:$L24,X$5)),0,LARGE($C24:$L24,X$5))*X$4</f>
        <v>2000000000</v>
      </c>
      <c r="Y24" s="164">
        <f>IF(ISERROR(LARGE($C24:$L24,Y$5)),0,LARGE($C24:$L24,Y$5))*Y$4</f>
        <v>14000000</v>
      </c>
      <c r="Z24" s="164">
        <f>IF(ISERROR(LARGE($C24:$L24,Z$5)),0,LARGE($C24:$L24,Z$5))*Z$4</f>
        <v>120000</v>
      </c>
      <c r="AA24" s="164">
        <f>IF(ISERROR(LARGE($C24:$L24,AA$5)),0,LARGE($C24:$L24,AA$5))*AA$4</f>
        <v>800</v>
      </c>
      <c r="AB24" s="164">
        <f>IF(ISERROR(LARGE($C24:$L24,AB$5)),0,LARGE($C24:$L24,AB$5))*AB$4</f>
        <v>0</v>
      </c>
      <c r="AC24" s="165">
        <f>SUM(V24:AB24)</f>
        <v>76222014120800</v>
      </c>
      <c r="AD24" s="166">
        <f>RANK(AC24,AC$6:AC$53)</f>
        <v>19</v>
      </c>
    </row>
    <row r="25" spans="1:30" ht="12.75" customHeight="1">
      <c r="A25" s="20">
        <f t="shared" si="2"/>
        <v>20</v>
      </c>
      <c r="B25" s="21" t="s">
        <v>95</v>
      </c>
      <c r="C25" s="22">
        <f>IF(ISERROR(VLOOKUP($B25,'Vysledky (1)'!$B$5:$T$50,19,FALSE)),"",VLOOKUP($B25,'Vysledky (1)'!$B$5:$T$50,19,FALSE))</f>
        <v>14</v>
      </c>
      <c r="D25" s="22">
        <f>IF(ISERROR(VLOOKUP($B25,'Vysledky (2)'!$B$5:$T$50,19,FALSE)),"",VLOOKUP($B25,'Vysledky (2)'!$B$5:$T$50,19,FALSE))</f>
        <v>10</v>
      </c>
      <c r="E25" s="22">
        <f>IF(ISERROR(VLOOKUP($B25,'Vysledky (3)'!$B$5:$T$50,19,FALSE)),"",VLOOKUP($B25,'Vysledky (3)'!$B$5:$T$50,19,FALSE))</f>
      </c>
      <c r="F25" s="22">
        <f>IF(ISERROR(VLOOKUP($B25,'Vysledky (4)'!$B$5:$T$50,19,FALSE)),"",VLOOKUP($B25,'Vysledky (4)'!$B$5:$T$50,19,FALSE))</f>
        <v>36</v>
      </c>
      <c r="G25" s="22">
        <f>IF(ISERROR(VLOOKUP($B25,'Vysledky (5)'!$B$5:$T$50,19,FALSE)),"",VLOOKUP($B25,'Vysledky (5)'!$B$5:$T$50,19,FALSE))</f>
        <v>15</v>
      </c>
      <c r="H25" s="22">
        <f>IF(ISERROR(VLOOKUP($B25,'Vysledky (6)'!$B$5:$T$50,19,FALSE)),"",VLOOKUP($B25,'Vysledky (6)'!$B$5:$T$50,19,FALSE))</f>
      </c>
      <c r="I25" s="22">
        <f>IF(ISERROR(VLOOKUP($B25,'Vysledky (7)'!$B$5:$T$50,19,FALSE)),"",VLOOKUP($B25,'Vysledky (7)'!$B$5:$T$50,19,FALSE))</f>
      </c>
      <c r="J25" s="22">
        <f>IF(ISERROR(VLOOKUP($B25,'Vysledky (8)'!$B$5:$T$50,19,FALSE)),"",VLOOKUP($B25,'Vysledky (8)'!$B$5:$T$50,19,FALSE))</f>
      </c>
      <c r="K25" s="22">
        <f>IF(ISERROR(VLOOKUP($B25,'Vysledky (9)'!$B$5:$T$50,19,FALSE)),"",VLOOKUP($B25,'Vysledky (9)'!$B$5:$T$50,19,FALSE))</f>
      </c>
      <c r="L25" s="22">
        <f>IF(ISERROR(VLOOKUP($B25,'Vysledky (10)'!$B$5:$T$50,19,FALSE)),"",VLOOKUP($B25,'Vysledky (10)'!$B$5:$T$50,19,FALSE))</f>
      </c>
      <c r="M25" s="23">
        <f>U25</f>
        <v>75</v>
      </c>
      <c r="N25" s="24"/>
      <c r="O25">
        <f>SUM(C25:L25)</f>
        <v>75</v>
      </c>
      <c r="P25">
        <f>COUNT(C25:L25)</f>
        <v>4</v>
      </c>
      <c r="Q25" s="25">
        <f>IF($P25&gt;Q$3,MIN($C25:$L25),0)</f>
        <v>0</v>
      </c>
      <c r="R25" s="25">
        <f>IF($P25&gt;R$3,SMALL($C25:$L25,R$2),0)</f>
        <v>0</v>
      </c>
      <c r="S25" s="25">
        <f>IF($P25&gt;S$3,SMALL($C25:$L25,S$2),0)</f>
        <v>0</v>
      </c>
      <c r="T25" s="25">
        <f>IF($P25&gt;T$3,SMALL($C25:$L25,T$2),0)</f>
        <v>0</v>
      </c>
      <c r="U25">
        <f>O25-SUM(Q25:T25)</f>
        <v>75</v>
      </c>
      <c r="V25">
        <f>U25*V$4</f>
        <v>75000000000000</v>
      </c>
      <c r="W25" s="164">
        <f>IF(ISERROR(LARGE($C25:$L25,W$5)),0,LARGE($C25:$L25,W$5))*W$4</f>
        <v>360000000000</v>
      </c>
      <c r="X25" s="164">
        <f>IF(ISERROR(LARGE($C25:$L25,X$5)),0,LARGE($C25:$L25,X$5))*X$4</f>
        <v>1500000000</v>
      </c>
      <c r="Y25" s="164">
        <f>IF(ISERROR(LARGE($C25:$L25,Y$5)),0,LARGE($C25:$L25,Y$5))*Y$4</f>
        <v>14000000</v>
      </c>
      <c r="Z25" s="164">
        <f>IF(ISERROR(LARGE($C25:$L25,Z$5)),0,LARGE($C25:$L25,Z$5))*Z$4</f>
        <v>100000</v>
      </c>
      <c r="AA25" s="164">
        <f>IF(ISERROR(LARGE($C25:$L25,AA$5)),0,LARGE($C25:$L25,AA$5))*AA$4</f>
        <v>0</v>
      </c>
      <c r="AB25" s="164">
        <f>IF(ISERROR(LARGE($C25:$L25,AB$5)),0,LARGE($C25:$L25,AB$5))*AB$4</f>
        <v>0</v>
      </c>
      <c r="AC25" s="165">
        <f>SUM(V25:AB25)</f>
        <v>75361514100000</v>
      </c>
      <c r="AD25" s="166">
        <f>RANK(AC25,AC$6:AC$53)</f>
        <v>20</v>
      </c>
    </row>
    <row r="26" spans="1:30" ht="12.75" customHeight="1">
      <c r="A26" s="20">
        <f t="shared" si="2"/>
        <v>21</v>
      </c>
      <c r="B26" s="21" t="s">
        <v>98</v>
      </c>
      <c r="C26" s="22">
        <f>IF(ISERROR(VLOOKUP($B26,'Vysledky (1)'!$B$5:$T$50,19,FALSE)),"",VLOOKUP($B26,'Vysledky (1)'!$B$5:$T$50,19,FALSE))</f>
        <v>10</v>
      </c>
      <c r="D26" s="22">
        <f>IF(ISERROR(VLOOKUP($B26,'Vysledky (2)'!$B$5:$T$50,19,FALSE)),"",VLOOKUP($B26,'Vysledky (2)'!$B$5:$T$50,19,FALSE))</f>
        <v>22</v>
      </c>
      <c r="E26" s="22">
        <f>IF(ISERROR(VLOOKUP($B26,'Vysledky (3)'!$B$5:$T$50,19,FALSE)),"",VLOOKUP($B26,'Vysledky (3)'!$B$5:$T$50,19,FALSE))</f>
      </c>
      <c r="F26" s="22">
        <f>IF(ISERROR(VLOOKUP($B26,'Vysledky (4)'!$B$5:$T$50,19,FALSE)),"",VLOOKUP($B26,'Vysledky (4)'!$B$5:$T$50,19,FALSE))</f>
        <v>7</v>
      </c>
      <c r="G26" s="22">
        <f>IF(ISERROR(VLOOKUP($B26,'Vysledky (5)'!$B$5:$T$50,19,FALSE)),"",VLOOKUP($B26,'Vysledky (5)'!$B$5:$T$50,19,FALSE))</f>
        <v>34</v>
      </c>
      <c r="H26" s="22">
        <f>IF(ISERROR(VLOOKUP($B26,'Vysledky (6)'!$B$5:$T$50,19,FALSE)),"",VLOOKUP($B26,'Vysledky (6)'!$B$5:$T$50,19,FALSE))</f>
      </c>
      <c r="I26" s="22">
        <f>IF(ISERROR(VLOOKUP($B26,'Vysledky (7)'!$B$5:$T$50,19,FALSE)),"",VLOOKUP($B26,'Vysledky (7)'!$B$5:$T$50,19,FALSE))</f>
      </c>
      <c r="J26" s="22">
        <f>IF(ISERROR(VLOOKUP($B26,'Vysledky (8)'!$B$5:$T$50,19,FALSE)),"",VLOOKUP($B26,'Vysledky (8)'!$B$5:$T$50,19,FALSE))</f>
      </c>
      <c r="K26" s="22">
        <f>IF(ISERROR(VLOOKUP($B26,'Vysledky (9)'!$B$5:$T$50,19,FALSE)),"",VLOOKUP($B26,'Vysledky (9)'!$B$5:$T$50,19,FALSE))</f>
      </c>
      <c r="L26" s="22">
        <f>IF(ISERROR(VLOOKUP($B26,'Vysledky (10)'!$B$5:$T$50,19,FALSE)),"",VLOOKUP($B26,'Vysledky (10)'!$B$5:$T$50,19,FALSE))</f>
      </c>
      <c r="M26" s="23">
        <f>U26</f>
        <v>73</v>
      </c>
      <c r="N26" s="24"/>
      <c r="O26">
        <f>SUM(C26:L26)</f>
        <v>73</v>
      </c>
      <c r="P26">
        <f>COUNT(C26:L26)</f>
        <v>4</v>
      </c>
      <c r="Q26" s="25">
        <f>IF($P26&gt;Q$3,MIN($C26:$L26),0)</f>
        <v>0</v>
      </c>
      <c r="R26" s="25">
        <f>IF($P26&gt;R$3,SMALL($C26:$L26,R$2),0)</f>
        <v>0</v>
      </c>
      <c r="S26" s="25">
        <f>IF($P26&gt;S$3,SMALL($C26:$L26,S$2),0)</f>
        <v>0</v>
      </c>
      <c r="T26" s="25">
        <f>IF($P26&gt;T$3,SMALL($C26:$L26,T$2),0)</f>
        <v>0</v>
      </c>
      <c r="U26">
        <f>O26-SUM(Q26:T26)</f>
        <v>73</v>
      </c>
      <c r="V26">
        <f>U26*V$4</f>
        <v>73000000000000</v>
      </c>
      <c r="W26" s="164">
        <f>IF(ISERROR(LARGE($C26:$L26,W$5)),0,LARGE($C26:$L26,W$5))*W$4</f>
        <v>340000000000</v>
      </c>
      <c r="X26" s="164">
        <f>IF(ISERROR(LARGE($C26:$L26,X$5)),0,LARGE($C26:$L26,X$5))*X$4</f>
        <v>2200000000</v>
      </c>
      <c r="Y26" s="164">
        <f>IF(ISERROR(LARGE($C26:$L26,Y$5)),0,LARGE($C26:$L26,Y$5))*Y$4</f>
        <v>10000000</v>
      </c>
      <c r="Z26" s="164">
        <f>IF(ISERROR(LARGE($C26:$L26,Z$5)),0,LARGE($C26:$L26,Z$5))*Z$4</f>
        <v>70000</v>
      </c>
      <c r="AA26" s="164">
        <f>IF(ISERROR(LARGE($C26:$L26,AA$5)),0,LARGE($C26:$L26,AA$5))*AA$4</f>
        <v>0</v>
      </c>
      <c r="AB26" s="164">
        <f>IF(ISERROR(LARGE($C26:$L26,AB$5)),0,LARGE($C26:$L26,AB$5))*AB$4</f>
        <v>0</v>
      </c>
      <c r="AC26" s="165">
        <f>SUM(V26:AB26)</f>
        <v>73342210070000</v>
      </c>
      <c r="AD26" s="166">
        <f>RANK(AC26,AC$6:AC$53)</f>
        <v>21</v>
      </c>
    </row>
    <row r="27" spans="1:30" ht="12.75" customHeight="1">
      <c r="A27" s="20">
        <f t="shared" si="2"/>
        <v>22</v>
      </c>
      <c r="B27" s="21" t="s">
        <v>94</v>
      </c>
      <c r="C27" s="22">
        <f>IF(ISERROR(VLOOKUP($B27,'Vysledky (1)'!$B$5:$T$50,19,FALSE)),"",VLOOKUP($B27,'Vysledky (1)'!$B$5:$T$50,19,FALSE))</f>
        <v>16</v>
      </c>
      <c r="D27" s="22">
        <f>IF(ISERROR(VLOOKUP($B27,'Vysledky (2)'!$B$5:$T$50,19,FALSE)),"",VLOOKUP($B27,'Vysledky (2)'!$B$5:$T$50,19,FALSE))</f>
        <v>24</v>
      </c>
      <c r="E27" s="22">
        <f>IF(ISERROR(VLOOKUP($B27,'Vysledky (3)'!$B$5:$T$50,19,FALSE)),"",VLOOKUP($B27,'Vysledky (3)'!$B$5:$T$50,19,FALSE))</f>
        <v>12</v>
      </c>
      <c r="F27" s="22">
        <f>IF(ISERROR(VLOOKUP($B27,'Vysledky (4)'!$B$5:$T$50,19,FALSE)),"",VLOOKUP($B27,'Vysledky (4)'!$B$5:$T$50,19,FALSE))</f>
        <v>21</v>
      </c>
      <c r="G27" s="22">
        <f>IF(ISERROR(VLOOKUP($B27,'Vysledky (5)'!$B$5:$T$50,19,FALSE)),"",VLOOKUP($B27,'Vysledky (5)'!$B$5:$T$50,19,FALSE))</f>
      </c>
      <c r="H27" s="22">
        <f>IF(ISERROR(VLOOKUP($B27,'Vysledky (6)'!$B$5:$T$50,19,FALSE)),"",VLOOKUP($B27,'Vysledky (6)'!$B$5:$T$50,19,FALSE))</f>
      </c>
      <c r="I27" s="22">
        <f>IF(ISERROR(VLOOKUP($B27,'Vysledky (7)'!$B$5:$T$50,19,FALSE)),"",VLOOKUP($B27,'Vysledky (7)'!$B$5:$T$50,19,FALSE))</f>
      </c>
      <c r="J27" s="22">
        <f>IF(ISERROR(VLOOKUP($B27,'Vysledky (8)'!$B$5:$T$50,19,FALSE)),"",VLOOKUP($B27,'Vysledky (8)'!$B$5:$T$50,19,FALSE))</f>
      </c>
      <c r="K27" s="22">
        <f>IF(ISERROR(VLOOKUP($B27,'Vysledky (9)'!$B$5:$T$50,19,FALSE)),"",VLOOKUP($B27,'Vysledky (9)'!$B$5:$T$50,19,FALSE))</f>
      </c>
      <c r="L27" s="22">
        <f>IF(ISERROR(VLOOKUP($B27,'Vysledky (10)'!$B$5:$T$50,19,FALSE)),"",VLOOKUP($B27,'Vysledky (10)'!$B$5:$T$50,19,FALSE))</f>
      </c>
      <c r="M27" s="23">
        <f>U27</f>
        <v>73</v>
      </c>
      <c r="N27" s="24"/>
      <c r="O27">
        <f>SUM(C27:L27)</f>
        <v>73</v>
      </c>
      <c r="P27">
        <f>COUNT(C27:L27)</f>
        <v>4</v>
      </c>
      <c r="Q27" s="25">
        <f>IF($P27&gt;Q$3,MIN($C27:$L27),0)</f>
        <v>0</v>
      </c>
      <c r="R27" s="25">
        <f>IF($P27&gt;R$3,SMALL($C27:$L27,R$2),0)</f>
        <v>0</v>
      </c>
      <c r="S27" s="25">
        <f>IF($P27&gt;S$3,SMALL($C27:$L27,S$2),0)</f>
        <v>0</v>
      </c>
      <c r="T27" s="25">
        <f>IF($P27&gt;T$3,SMALL($C27:$L27,T$2),0)</f>
        <v>0</v>
      </c>
      <c r="U27">
        <f>O27-SUM(Q27:T27)</f>
        <v>73</v>
      </c>
      <c r="V27">
        <f>U27*V$4</f>
        <v>73000000000000</v>
      </c>
      <c r="W27" s="164">
        <f>IF(ISERROR(LARGE($C27:$L27,W$5)),0,LARGE($C27:$L27,W$5))*W$4</f>
        <v>240000000000</v>
      </c>
      <c r="X27" s="164">
        <f>IF(ISERROR(LARGE($C27:$L27,X$5)),0,LARGE($C27:$L27,X$5))*X$4</f>
        <v>2100000000</v>
      </c>
      <c r="Y27" s="164">
        <f>IF(ISERROR(LARGE($C27:$L27,Y$5)),0,LARGE($C27:$L27,Y$5))*Y$4</f>
        <v>16000000</v>
      </c>
      <c r="Z27" s="164">
        <f>IF(ISERROR(LARGE($C27:$L27,Z$5)),0,LARGE($C27:$L27,Z$5))*Z$4</f>
        <v>120000</v>
      </c>
      <c r="AA27" s="164">
        <f>IF(ISERROR(LARGE($C27:$L27,AA$5)),0,LARGE($C27:$L27,AA$5))*AA$4</f>
        <v>0</v>
      </c>
      <c r="AB27" s="164">
        <f>IF(ISERROR(LARGE($C27:$L27,AB$5)),0,LARGE($C27:$L27,AB$5))*AB$4</f>
        <v>0</v>
      </c>
      <c r="AC27" s="165">
        <f>SUM(V27:AB27)</f>
        <v>73242116120000</v>
      </c>
      <c r="AD27" s="166">
        <f>RANK(AC27,AC$6:AC$53)</f>
        <v>22</v>
      </c>
    </row>
    <row r="28" spans="1:30" ht="12.75" customHeight="1">
      <c r="A28" s="20">
        <f t="shared" si="2"/>
        <v>23</v>
      </c>
      <c r="B28" s="21" t="s">
        <v>112</v>
      </c>
      <c r="C28" s="22">
        <f>IF(ISERROR(VLOOKUP($B28,'Vysledky (1)'!$B$5:$T$50,19,FALSE)),"",VLOOKUP($B28,'Vysledky (1)'!$B$5:$T$50,19,FALSE))</f>
      </c>
      <c r="D28" s="22">
        <f>IF(ISERROR(VLOOKUP($B28,'Vysledky (2)'!$B$5:$T$50,19,FALSE)),"",VLOOKUP($B28,'Vysledky (2)'!$B$5:$T$50,19,FALSE))</f>
      </c>
      <c r="E28" s="22">
        <f>IF(ISERROR(VLOOKUP($B28,'Vysledky (3)'!$B$5:$T$50,19,FALSE)),"",VLOOKUP($B28,'Vysledky (3)'!$B$5:$T$50,19,FALSE))</f>
      </c>
      <c r="F28" s="22">
        <f>IF(ISERROR(VLOOKUP($B28,'Vysledky (4)'!$B$5:$T$50,19,FALSE)),"",VLOOKUP($B28,'Vysledky (4)'!$B$5:$T$50,19,FALSE))</f>
        <v>17</v>
      </c>
      <c r="G28" s="22">
        <f>IF(ISERROR(VLOOKUP($B28,'Vysledky (5)'!$B$5:$T$50,19,FALSE)),"",VLOOKUP($B28,'Vysledky (5)'!$B$5:$T$50,19,FALSE))</f>
        <v>55</v>
      </c>
      <c r="H28" s="22">
        <f>IF(ISERROR(VLOOKUP($B28,'Vysledky (6)'!$B$5:$T$50,19,FALSE)),"",VLOOKUP($B28,'Vysledky (6)'!$B$5:$T$50,19,FALSE))</f>
      </c>
      <c r="I28" s="22">
        <f>IF(ISERROR(VLOOKUP($B28,'Vysledky (7)'!$B$5:$T$50,19,FALSE)),"",VLOOKUP($B28,'Vysledky (7)'!$B$5:$T$50,19,FALSE))</f>
      </c>
      <c r="J28" s="22">
        <f>IF(ISERROR(VLOOKUP($B28,'Vysledky (8)'!$B$5:$T$50,19,FALSE)),"",VLOOKUP($B28,'Vysledky (8)'!$B$5:$T$50,19,FALSE))</f>
      </c>
      <c r="K28" s="22">
        <f>IF(ISERROR(VLOOKUP($B28,'Vysledky (9)'!$B$5:$T$50,19,FALSE)),"",VLOOKUP($B28,'Vysledky (9)'!$B$5:$T$50,19,FALSE))</f>
      </c>
      <c r="L28" s="22">
        <f>IF(ISERROR(VLOOKUP($B28,'Vysledky (10)'!$B$5:$T$50,19,FALSE)),"",VLOOKUP($B28,'Vysledky (10)'!$B$5:$T$50,19,FALSE))</f>
      </c>
      <c r="M28" s="23">
        <f>U28</f>
        <v>72</v>
      </c>
      <c r="N28" s="24"/>
      <c r="O28">
        <f>SUM(C28:L28)</f>
        <v>72</v>
      </c>
      <c r="P28">
        <f>COUNT(C28:L28)</f>
        <v>2</v>
      </c>
      <c r="Q28" s="25">
        <f>IF($P28&gt;Q$3,MIN($C28:$L28),0)</f>
        <v>0</v>
      </c>
      <c r="R28" s="25">
        <f>IF($P28&gt;R$3,SMALL($C28:$L28,R$2),0)</f>
        <v>0</v>
      </c>
      <c r="S28" s="25">
        <f>IF($P28&gt;S$3,SMALL($C28:$L28,S$2),0)</f>
        <v>0</v>
      </c>
      <c r="T28" s="25">
        <f>IF($P28&gt;T$3,SMALL($C28:$L28,T$2),0)</f>
        <v>0</v>
      </c>
      <c r="U28">
        <f>O28-SUM(Q28:T28)</f>
        <v>72</v>
      </c>
      <c r="V28">
        <f>U28*V$4</f>
        <v>72000000000000</v>
      </c>
      <c r="W28" s="164">
        <f>IF(ISERROR(LARGE($C28:$L28,W$5)),0,LARGE($C28:$L28,W$5))*W$4</f>
        <v>550000000000</v>
      </c>
      <c r="X28" s="164">
        <f>IF(ISERROR(LARGE($C28:$L28,X$5)),0,LARGE($C28:$L28,X$5))*X$4</f>
        <v>1700000000</v>
      </c>
      <c r="Y28" s="164">
        <f>IF(ISERROR(LARGE($C28:$L28,Y$5)),0,LARGE($C28:$L28,Y$5))*Y$4</f>
        <v>0</v>
      </c>
      <c r="Z28" s="164">
        <f>IF(ISERROR(LARGE($C28:$L28,Z$5)),0,LARGE($C28:$L28,Z$5))*Z$4</f>
        <v>0</v>
      </c>
      <c r="AA28" s="164">
        <f>IF(ISERROR(LARGE($C28:$L28,AA$5)),0,LARGE($C28:$L28,AA$5))*AA$4</f>
        <v>0</v>
      </c>
      <c r="AB28" s="164">
        <f>IF(ISERROR(LARGE($C28:$L28,AB$5)),0,LARGE($C28:$L28,AB$5))*AB$4</f>
        <v>0</v>
      </c>
      <c r="AC28" s="165">
        <f>SUM(V28:AB28)</f>
        <v>72551700000000</v>
      </c>
      <c r="AD28" s="166">
        <f>RANK(AC28,AC$6:AC$53)</f>
        <v>23</v>
      </c>
    </row>
    <row r="29" spans="1:30" ht="12.75" customHeight="1">
      <c r="A29" s="20">
        <f t="shared" si="2"/>
        <v>24</v>
      </c>
      <c r="B29" s="21" t="s">
        <v>15</v>
      </c>
      <c r="C29" s="22">
        <f>IF(ISERROR(VLOOKUP($B29,'Vysledky (1)'!$B$5:$T$50,19,FALSE)),"",VLOOKUP($B29,'Vysledky (1)'!$B$5:$T$50,19,FALSE))</f>
        <v>17</v>
      </c>
      <c r="D29" s="22">
        <f>IF(ISERROR(VLOOKUP($B29,'Vysledky (2)'!$B$5:$T$50,19,FALSE)),"",VLOOKUP($B29,'Vysledky (2)'!$B$5:$T$50,19,FALSE))</f>
        <v>18</v>
      </c>
      <c r="E29" s="22">
        <f>IF(ISERROR(VLOOKUP($B29,'Vysledky (3)'!$B$5:$T$50,19,FALSE)),"",VLOOKUP($B29,'Vysledky (3)'!$B$5:$T$50,19,FALSE))</f>
        <v>13</v>
      </c>
      <c r="F29" s="22">
        <f>IF(ISERROR(VLOOKUP($B29,'Vysledky (4)'!$B$5:$T$50,19,FALSE)),"",VLOOKUP($B29,'Vysledky (4)'!$B$5:$T$50,19,FALSE))</f>
        <v>13</v>
      </c>
      <c r="G29" s="22">
        <f>IF(ISERROR(VLOOKUP($B29,'Vysledky (5)'!$B$5:$T$50,19,FALSE)),"",VLOOKUP($B29,'Vysledky (5)'!$B$5:$T$50,19,FALSE))</f>
        <v>10</v>
      </c>
      <c r="H29" s="22">
        <f>IF(ISERROR(VLOOKUP($B29,'Vysledky (6)'!$B$5:$T$50,19,FALSE)),"",VLOOKUP($B29,'Vysledky (6)'!$B$5:$T$50,19,FALSE))</f>
      </c>
      <c r="I29" s="22">
        <f>IF(ISERROR(VLOOKUP($B29,'Vysledky (7)'!$B$5:$T$50,19,FALSE)),"",VLOOKUP($B29,'Vysledky (7)'!$B$5:$T$50,19,FALSE))</f>
      </c>
      <c r="J29" s="22">
        <f>IF(ISERROR(VLOOKUP($B29,'Vysledky (8)'!$B$5:$T$50,19,FALSE)),"",VLOOKUP($B29,'Vysledky (8)'!$B$5:$T$50,19,FALSE))</f>
      </c>
      <c r="K29" s="22">
        <f>IF(ISERROR(VLOOKUP($B29,'Vysledky (9)'!$B$5:$T$50,19,FALSE)),"",VLOOKUP($B29,'Vysledky (9)'!$B$5:$T$50,19,FALSE))</f>
      </c>
      <c r="L29" s="22">
        <f>IF(ISERROR(VLOOKUP($B29,'Vysledky (10)'!$B$5:$T$50,19,FALSE)),"",VLOOKUP($B29,'Vysledky (10)'!$B$5:$T$50,19,FALSE))</f>
      </c>
      <c r="M29" s="23">
        <f>U29</f>
        <v>71</v>
      </c>
      <c r="N29" s="24"/>
      <c r="O29">
        <f>SUM(C29:L29)</f>
        <v>71</v>
      </c>
      <c r="P29">
        <f>COUNT(C29:L29)</f>
        <v>5</v>
      </c>
      <c r="Q29" s="25">
        <f>IF($P29&gt;Q$3,MIN($C29:$L29),0)</f>
        <v>0</v>
      </c>
      <c r="R29" s="25">
        <f>IF($P29&gt;R$3,SMALL($C29:$L29,R$2),0)</f>
        <v>0</v>
      </c>
      <c r="S29" s="25">
        <f>IF($P29&gt;S$3,SMALL($C29:$L29,S$2),0)</f>
        <v>0</v>
      </c>
      <c r="T29" s="25">
        <f>IF($P29&gt;T$3,SMALL($C29:$L29,T$2),0)</f>
        <v>0</v>
      </c>
      <c r="U29">
        <f>O29-SUM(Q29:T29)</f>
        <v>71</v>
      </c>
      <c r="V29">
        <f>U29*V$4</f>
        <v>71000000000000</v>
      </c>
      <c r="W29" s="164">
        <f>IF(ISERROR(LARGE($C29:$L29,W$5)),0,LARGE($C29:$L29,W$5))*W$4</f>
        <v>180000000000</v>
      </c>
      <c r="X29" s="164">
        <f>IF(ISERROR(LARGE($C29:$L29,X$5)),0,LARGE($C29:$L29,X$5))*X$4</f>
        <v>1700000000</v>
      </c>
      <c r="Y29" s="164">
        <f>IF(ISERROR(LARGE($C29:$L29,Y$5)),0,LARGE($C29:$L29,Y$5))*Y$4</f>
        <v>13000000</v>
      </c>
      <c r="Z29" s="164">
        <f>IF(ISERROR(LARGE($C29:$L29,Z$5)),0,LARGE($C29:$L29,Z$5))*Z$4</f>
        <v>130000</v>
      </c>
      <c r="AA29" s="164">
        <f>IF(ISERROR(LARGE($C29:$L29,AA$5)),0,LARGE($C29:$L29,AA$5))*AA$4</f>
        <v>1000</v>
      </c>
      <c r="AB29" s="164">
        <f>IF(ISERROR(LARGE($C29:$L29,AB$5)),0,LARGE($C29:$L29,AB$5))*AB$4</f>
        <v>0</v>
      </c>
      <c r="AC29" s="165">
        <f>SUM(V29:AB29)</f>
        <v>71181713131000</v>
      </c>
      <c r="AD29" s="166">
        <f>RANK(AC29,AC$6:AC$53)</f>
        <v>24</v>
      </c>
    </row>
    <row r="30" spans="1:30" ht="12.75" customHeight="1">
      <c r="A30" s="20">
        <f t="shared" si="2"/>
        <v>25</v>
      </c>
      <c r="B30" s="21" t="s">
        <v>10</v>
      </c>
      <c r="C30" s="22">
        <f>IF(ISERROR(VLOOKUP($B30,'Vysledky (1)'!$B$5:$T$50,19,FALSE)),"",VLOOKUP($B30,'Vysledky (1)'!$B$5:$T$50,19,FALSE))</f>
        <v>9</v>
      </c>
      <c r="D30" s="22">
        <f>IF(ISERROR(VLOOKUP($B30,'Vysledky (2)'!$B$5:$T$50,19,FALSE)),"",VLOOKUP($B30,'Vysledky (2)'!$B$5:$T$50,19,FALSE))</f>
        <v>26</v>
      </c>
      <c r="E30" s="22">
        <f>IF(ISERROR(VLOOKUP($B30,'Vysledky (3)'!$B$5:$T$50,19,FALSE)),"",VLOOKUP($B30,'Vysledky (3)'!$B$5:$T$50,19,FALSE))</f>
        <v>8</v>
      </c>
      <c r="F30" s="22">
        <f>IF(ISERROR(VLOOKUP($B30,'Vysledky (4)'!$B$5:$T$50,19,FALSE)),"",VLOOKUP($B30,'Vysledky (4)'!$B$5:$T$50,19,FALSE))</f>
        <v>12</v>
      </c>
      <c r="G30" s="22">
        <f>IF(ISERROR(VLOOKUP($B30,'Vysledky (5)'!$B$5:$T$50,19,FALSE)),"",VLOOKUP($B30,'Vysledky (5)'!$B$5:$T$50,19,FALSE))</f>
        <v>13</v>
      </c>
      <c r="H30" s="22">
        <f>IF(ISERROR(VLOOKUP($B30,'Vysledky (6)'!$B$5:$T$50,19,FALSE)),"",VLOOKUP($B30,'Vysledky (6)'!$B$5:$T$50,19,FALSE))</f>
      </c>
      <c r="I30" s="22">
        <f>IF(ISERROR(VLOOKUP($B30,'Vysledky (7)'!$B$5:$T$50,19,FALSE)),"",VLOOKUP($B30,'Vysledky (7)'!$B$5:$T$50,19,FALSE))</f>
      </c>
      <c r="J30" s="22">
        <f>IF(ISERROR(VLOOKUP($B30,'Vysledky (8)'!$B$5:$T$50,19,FALSE)),"",VLOOKUP($B30,'Vysledky (8)'!$B$5:$T$50,19,FALSE))</f>
      </c>
      <c r="K30" s="22">
        <f>IF(ISERROR(VLOOKUP($B30,'Vysledky (9)'!$B$5:$T$50,19,FALSE)),"",VLOOKUP($B30,'Vysledky (9)'!$B$5:$T$50,19,FALSE))</f>
      </c>
      <c r="L30" s="22">
        <f>IF(ISERROR(VLOOKUP($B30,'Vysledky (10)'!$B$5:$T$50,19,FALSE)),"",VLOOKUP($B30,'Vysledky (10)'!$B$5:$T$50,19,FALSE))</f>
      </c>
      <c r="M30" s="23">
        <f>U30</f>
        <v>68</v>
      </c>
      <c r="N30" s="24"/>
      <c r="O30">
        <f>SUM(C30:L30)</f>
        <v>68</v>
      </c>
      <c r="P30">
        <f>COUNT(C30:L30)</f>
        <v>5</v>
      </c>
      <c r="Q30" s="25">
        <f>IF($P30&gt;Q$3,MIN($C30:$L30),0)</f>
        <v>0</v>
      </c>
      <c r="R30" s="25">
        <f>IF($P30&gt;R$3,SMALL($C30:$L30,R$2),0)</f>
        <v>0</v>
      </c>
      <c r="S30" s="25">
        <f>IF($P30&gt;S$3,SMALL($C30:$L30,S$2),0)</f>
        <v>0</v>
      </c>
      <c r="T30" s="25">
        <f>IF($P30&gt;T$3,SMALL($C30:$L30,T$2),0)</f>
        <v>0</v>
      </c>
      <c r="U30">
        <f>O30-SUM(Q30:T30)</f>
        <v>68</v>
      </c>
      <c r="V30">
        <f>U30*V$4</f>
        <v>68000000000000</v>
      </c>
      <c r="W30" s="164">
        <f>IF(ISERROR(LARGE($C30:$L30,W$5)),0,LARGE($C30:$L30,W$5))*W$4</f>
        <v>260000000000</v>
      </c>
      <c r="X30" s="164">
        <f>IF(ISERROR(LARGE($C30:$L30,X$5)),0,LARGE($C30:$L30,X$5))*X$4</f>
        <v>1300000000</v>
      </c>
      <c r="Y30" s="164">
        <f>IF(ISERROR(LARGE($C30:$L30,Y$5)),0,LARGE($C30:$L30,Y$5))*Y$4</f>
        <v>12000000</v>
      </c>
      <c r="Z30" s="164">
        <f>IF(ISERROR(LARGE($C30:$L30,Z$5)),0,LARGE($C30:$L30,Z$5))*Z$4</f>
        <v>90000</v>
      </c>
      <c r="AA30" s="164">
        <f>IF(ISERROR(LARGE($C30:$L30,AA$5)),0,LARGE($C30:$L30,AA$5))*AA$4</f>
        <v>800</v>
      </c>
      <c r="AB30" s="164">
        <f>IF(ISERROR(LARGE($C30:$L30,AB$5)),0,LARGE($C30:$L30,AB$5))*AB$4</f>
        <v>0</v>
      </c>
      <c r="AC30" s="165">
        <f>SUM(V30:AB30)</f>
        <v>68261312090800</v>
      </c>
      <c r="AD30" s="166">
        <f>RANK(AC30,AC$6:AC$53)</f>
        <v>25</v>
      </c>
    </row>
    <row r="31" spans="1:30" ht="12.75" customHeight="1">
      <c r="A31" s="20">
        <f t="shared" si="2"/>
        <v>26</v>
      </c>
      <c r="B31" s="21" t="s">
        <v>13</v>
      </c>
      <c r="C31" s="22">
        <f>IF(ISERROR(VLOOKUP($B31,'Vysledky (1)'!$B$5:$T$50,19,FALSE)),"",VLOOKUP($B31,'Vysledky (1)'!$B$5:$T$50,19,FALSE))</f>
        <v>18</v>
      </c>
      <c r="D31" s="22">
        <f>IF(ISERROR(VLOOKUP($B31,'Vysledky (2)'!$B$5:$T$50,19,FALSE)),"",VLOOKUP($B31,'Vysledky (2)'!$B$5:$T$50,19,FALSE))</f>
        <v>21</v>
      </c>
      <c r="E31" s="22">
        <f>IF(ISERROR(VLOOKUP($B31,'Vysledky (3)'!$B$5:$T$50,19,FALSE)),"",VLOOKUP($B31,'Vysledky (3)'!$B$5:$T$50,19,FALSE))</f>
        <v>19</v>
      </c>
      <c r="F31" s="22">
        <f>IF(ISERROR(VLOOKUP($B31,'Vysledky (4)'!$B$5:$T$50,19,FALSE)),"",VLOOKUP($B31,'Vysledky (4)'!$B$5:$T$50,19,FALSE))</f>
      </c>
      <c r="G31" s="22">
        <f>IF(ISERROR(VLOOKUP($B31,'Vysledky (5)'!$B$5:$T$50,19,FALSE)),"",VLOOKUP($B31,'Vysledky (5)'!$B$5:$T$50,19,FALSE))</f>
        <v>7</v>
      </c>
      <c r="H31" s="22">
        <f>IF(ISERROR(VLOOKUP($B31,'Vysledky (6)'!$B$5:$T$50,19,FALSE)),"",VLOOKUP($B31,'Vysledky (6)'!$B$5:$T$50,19,FALSE))</f>
      </c>
      <c r="I31" s="22">
        <f>IF(ISERROR(VLOOKUP($B31,'Vysledky (7)'!$B$5:$T$50,19,FALSE)),"",VLOOKUP($B31,'Vysledky (7)'!$B$5:$T$50,19,FALSE))</f>
      </c>
      <c r="J31" s="22">
        <f>IF(ISERROR(VLOOKUP($B31,'Vysledky (8)'!$B$5:$T$50,19,FALSE)),"",VLOOKUP($B31,'Vysledky (8)'!$B$5:$T$50,19,FALSE))</f>
      </c>
      <c r="K31" s="22">
        <f>IF(ISERROR(VLOOKUP($B31,'Vysledky (9)'!$B$5:$T$50,19,FALSE)),"",VLOOKUP($B31,'Vysledky (9)'!$B$5:$T$50,19,FALSE))</f>
      </c>
      <c r="L31" s="22">
        <f>IF(ISERROR(VLOOKUP($B31,'Vysledky (10)'!$B$5:$T$50,19,FALSE)),"",VLOOKUP($B31,'Vysledky (10)'!$B$5:$T$50,19,FALSE))</f>
      </c>
      <c r="M31" s="23">
        <f>U31</f>
        <v>65</v>
      </c>
      <c r="N31" s="24"/>
      <c r="O31">
        <f>SUM(C31:L31)</f>
        <v>65</v>
      </c>
      <c r="P31">
        <f>COUNT(C31:L31)</f>
        <v>4</v>
      </c>
      <c r="Q31" s="25">
        <f>IF($P31&gt;Q$3,MIN($C31:$L31),0)</f>
        <v>0</v>
      </c>
      <c r="R31" s="25">
        <f>IF($P31&gt;R$3,SMALL($C31:$L31,R$2),0)</f>
        <v>0</v>
      </c>
      <c r="S31" s="25">
        <f>IF($P31&gt;S$3,SMALL($C31:$L31,S$2),0)</f>
        <v>0</v>
      </c>
      <c r="T31" s="25">
        <f>IF($P31&gt;T$3,SMALL($C31:$L31,T$2),0)</f>
        <v>0</v>
      </c>
      <c r="U31">
        <f>O31-SUM(Q31:T31)</f>
        <v>65</v>
      </c>
      <c r="V31">
        <f>U31*V$4</f>
        <v>65000000000000</v>
      </c>
      <c r="W31" s="164">
        <f>IF(ISERROR(LARGE($C31:$L31,W$5)),0,LARGE($C31:$L31,W$5))*W$4</f>
        <v>210000000000</v>
      </c>
      <c r="X31" s="164">
        <f>IF(ISERROR(LARGE($C31:$L31,X$5)),0,LARGE($C31:$L31,X$5))*X$4</f>
        <v>1900000000</v>
      </c>
      <c r="Y31" s="164">
        <f>IF(ISERROR(LARGE($C31:$L31,Y$5)),0,LARGE($C31:$L31,Y$5))*Y$4</f>
        <v>18000000</v>
      </c>
      <c r="Z31" s="164">
        <f>IF(ISERROR(LARGE($C31:$L31,Z$5)),0,LARGE($C31:$L31,Z$5))*Z$4</f>
        <v>70000</v>
      </c>
      <c r="AA31" s="164">
        <f>IF(ISERROR(LARGE($C31:$L31,AA$5)),0,LARGE($C31:$L31,AA$5))*AA$4</f>
        <v>0</v>
      </c>
      <c r="AB31" s="164">
        <f>IF(ISERROR(LARGE($C31:$L31,AB$5)),0,LARGE($C31:$L31,AB$5))*AB$4</f>
        <v>0</v>
      </c>
      <c r="AC31" s="165">
        <f>SUM(V31:AB31)</f>
        <v>65211918070000</v>
      </c>
      <c r="AD31" s="166">
        <f>RANK(AC31,AC$6:AC$53)</f>
        <v>26</v>
      </c>
    </row>
    <row r="32" spans="1:30" ht="12.75" customHeight="1">
      <c r="A32" s="20">
        <f t="shared" si="2"/>
        <v>27</v>
      </c>
      <c r="B32" s="21" t="s">
        <v>21</v>
      </c>
      <c r="C32" s="22">
        <f>IF(ISERROR(VLOOKUP($B32,'Vysledky (1)'!$B$5:$T$50,19,FALSE)),"",VLOOKUP($B32,'Vysledky (1)'!$B$5:$T$50,19,FALSE))</f>
        <v>6</v>
      </c>
      <c r="D32" s="22">
        <f>IF(ISERROR(VLOOKUP($B32,'Vysledky (2)'!$B$5:$T$50,19,FALSE)),"",VLOOKUP($B32,'Vysledky (2)'!$B$5:$T$50,19,FALSE))</f>
        <v>15</v>
      </c>
      <c r="E32" s="22">
        <f>IF(ISERROR(VLOOKUP($B32,'Vysledky (3)'!$B$5:$T$50,19,FALSE)),"",VLOOKUP($B32,'Vysledky (3)'!$B$5:$T$50,19,FALSE))</f>
        <v>28</v>
      </c>
      <c r="F32" s="22">
        <f>IF(ISERROR(VLOOKUP($B32,'Vysledky (4)'!$B$5:$T$50,19,FALSE)),"",VLOOKUP($B32,'Vysledky (4)'!$B$5:$T$50,19,FALSE))</f>
        <v>9</v>
      </c>
      <c r="G32" s="22">
        <f>IF(ISERROR(VLOOKUP($B32,'Vysledky (5)'!$B$5:$T$50,19,FALSE)),"",VLOOKUP($B32,'Vysledky (5)'!$B$5:$T$50,19,FALSE))</f>
        <v>6</v>
      </c>
      <c r="H32" s="22">
        <f>IF(ISERROR(VLOOKUP($B32,'Vysledky (6)'!$B$5:$T$50,19,FALSE)),"",VLOOKUP($B32,'Vysledky (6)'!$B$5:$T$50,19,FALSE))</f>
      </c>
      <c r="I32" s="22">
        <f>IF(ISERROR(VLOOKUP($B32,'Vysledky (7)'!$B$5:$T$50,19,FALSE)),"",VLOOKUP($B32,'Vysledky (7)'!$B$5:$T$50,19,FALSE))</f>
      </c>
      <c r="J32" s="22">
        <f>IF(ISERROR(VLOOKUP($B32,'Vysledky (8)'!$B$5:$T$50,19,FALSE)),"",VLOOKUP($B32,'Vysledky (8)'!$B$5:$T$50,19,FALSE))</f>
      </c>
      <c r="K32" s="22">
        <f>IF(ISERROR(VLOOKUP($B32,'Vysledky (9)'!$B$5:$T$50,19,FALSE)),"",VLOOKUP($B32,'Vysledky (9)'!$B$5:$T$50,19,FALSE))</f>
      </c>
      <c r="L32" s="22">
        <f>IF(ISERROR(VLOOKUP($B32,'Vysledky (10)'!$B$5:$T$50,19,FALSE)),"",VLOOKUP($B32,'Vysledky (10)'!$B$5:$T$50,19,FALSE))</f>
      </c>
      <c r="M32" s="23">
        <f>U32</f>
        <v>64</v>
      </c>
      <c r="N32" s="24"/>
      <c r="O32">
        <f>SUM(C32:L32)</f>
        <v>64</v>
      </c>
      <c r="P32">
        <f>COUNT(C32:L32)</f>
        <v>5</v>
      </c>
      <c r="Q32" s="25">
        <f>IF($P32&gt;Q$3,MIN($C32:$L32),0)</f>
        <v>0</v>
      </c>
      <c r="R32" s="25">
        <f>IF($P32&gt;R$3,SMALL($C32:$L32,R$2),0)</f>
        <v>0</v>
      </c>
      <c r="S32" s="25">
        <f>IF($P32&gt;S$3,SMALL($C32:$L32,S$2),0)</f>
        <v>0</v>
      </c>
      <c r="T32" s="25">
        <f>IF($P32&gt;T$3,SMALL($C32:$L32,T$2),0)</f>
        <v>0</v>
      </c>
      <c r="U32">
        <f>O32-SUM(Q32:T32)</f>
        <v>64</v>
      </c>
      <c r="V32">
        <f>U32*V$4</f>
        <v>64000000000000</v>
      </c>
      <c r="W32" s="164">
        <f>IF(ISERROR(LARGE($C32:$L32,W$5)),0,LARGE($C32:$L32,W$5))*W$4</f>
        <v>280000000000</v>
      </c>
      <c r="X32" s="164">
        <f>IF(ISERROR(LARGE($C32:$L32,X$5)),0,LARGE($C32:$L32,X$5))*X$4</f>
        <v>1500000000</v>
      </c>
      <c r="Y32" s="164">
        <f>IF(ISERROR(LARGE($C32:$L32,Y$5)),0,LARGE($C32:$L32,Y$5))*Y$4</f>
        <v>9000000</v>
      </c>
      <c r="Z32" s="164">
        <f>IF(ISERROR(LARGE($C32:$L32,Z$5)),0,LARGE($C32:$L32,Z$5))*Z$4</f>
        <v>60000</v>
      </c>
      <c r="AA32" s="164">
        <f>IF(ISERROR(LARGE($C32:$L32,AA$5)),0,LARGE($C32:$L32,AA$5))*AA$4</f>
        <v>600</v>
      </c>
      <c r="AB32" s="164">
        <f>IF(ISERROR(LARGE($C32:$L32,AB$5)),0,LARGE($C32:$L32,AB$5))*AB$4</f>
        <v>0</v>
      </c>
      <c r="AC32" s="165">
        <f>SUM(V32:AB32)</f>
        <v>64281509060600</v>
      </c>
      <c r="AD32" s="166">
        <f>RANK(AC32,AC$6:AC$53)</f>
        <v>27</v>
      </c>
    </row>
    <row r="33" spans="1:30" ht="12.75" customHeight="1">
      <c r="A33" s="20">
        <f t="shared" si="2"/>
        <v>28</v>
      </c>
      <c r="B33" s="21" t="s">
        <v>86</v>
      </c>
      <c r="C33" s="22">
        <f>IF(ISERROR(VLOOKUP($B33,'Vysledky (1)'!$B$5:$T$50,19,FALSE)),"",VLOOKUP($B33,'Vysledky (1)'!$B$5:$T$50,19,FALSE))</f>
        <v>7</v>
      </c>
      <c r="D33" s="22">
        <f>IF(ISERROR(VLOOKUP($B33,'Vysledky (2)'!$B$5:$T$50,19,FALSE)),"",VLOOKUP($B33,'Vysledky (2)'!$B$5:$T$50,19,FALSE))</f>
        <v>11</v>
      </c>
      <c r="E33" s="22">
        <f>IF(ISERROR(VLOOKUP($B33,'Vysledky (3)'!$B$5:$T$50,19,FALSE)),"",VLOOKUP($B33,'Vysledky (3)'!$B$5:$T$50,19,FALSE))</f>
      </c>
      <c r="F33" s="22">
        <f>IF(ISERROR(VLOOKUP($B33,'Vysledky (4)'!$B$5:$T$50,19,FALSE)),"",VLOOKUP($B33,'Vysledky (4)'!$B$5:$T$50,19,FALSE))</f>
        <v>15</v>
      </c>
      <c r="G33" s="22">
        <f>IF(ISERROR(VLOOKUP($B33,'Vysledky (5)'!$B$5:$T$50,19,FALSE)),"",VLOOKUP($B33,'Vysledky (5)'!$B$5:$T$50,19,FALSE))</f>
        <v>30</v>
      </c>
      <c r="H33" s="22">
        <f>IF(ISERROR(VLOOKUP($B33,'Vysledky (6)'!$B$5:$T$50,19,FALSE)),"",VLOOKUP($B33,'Vysledky (6)'!$B$5:$T$50,19,FALSE))</f>
      </c>
      <c r="I33" s="22">
        <f>IF(ISERROR(VLOOKUP($B33,'Vysledky (7)'!$B$5:$T$50,19,FALSE)),"",VLOOKUP($B33,'Vysledky (7)'!$B$5:$T$50,19,FALSE))</f>
      </c>
      <c r="J33" s="22">
        <f>IF(ISERROR(VLOOKUP($B33,'Vysledky (8)'!$B$5:$T$50,19,FALSE)),"",VLOOKUP($B33,'Vysledky (8)'!$B$5:$T$50,19,FALSE))</f>
      </c>
      <c r="K33" s="22">
        <f>IF(ISERROR(VLOOKUP($B33,'Vysledky (9)'!$B$5:$T$50,19,FALSE)),"",VLOOKUP($B33,'Vysledky (9)'!$B$5:$T$50,19,FALSE))</f>
      </c>
      <c r="L33" s="22">
        <f>IF(ISERROR(VLOOKUP($B33,'Vysledky (10)'!$B$5:$T$50,19,FALSE)),"",VLOOKUP($B33,'Vysledky (10)'!$B$5:$T$50,19,FALSE))</f>
      </c>
      <c r="M33" s="23">
        <f>U33</f>
        <v>63</v>
      </c>
      <c r="N33" s="24"/>
      <c r="O33">
        <f>SUM(C33:L33)</f>
        <v>63</v>
      </c>
      <c r="P33">
        <f>COUNT(C33:L33)</f>
        <v>4</v>
      </c>
      <c r="Q33" s="25">
        <f>IF($P33&gt;Q$3,MIN($C33:$L33),0)</f>
        <v>0</v>
      </c>
      <c r="R33" s="25">
        <f>IF($P33&gt;R$3,SMALL($C33:$L33,R$2),0)</f>
        <v>0</v>
      </c>
      <c r="S33" s="25">
        <f>IF($P33&gt;S$3,SMALL($C33:$L33,S$2),0)</f>
        <v>0</v>
      </c>
      <c r="T33" s="25">
        <f>IF($P33&gt;T$3,SMALL($C33:$L33,T$2),0)</f>
        <v>0</v>
      </c>
      <c r="U33">
        <f>O33-SUM(Q33:T33)</f>
        <v>63</v>
      </c>
      <c r="V33">
        <f>U33*V$4</f>
        <v>63000000000000</v>
      </c>
      <c r="W33" s="164">
        <f>IF(ISERROR(LARGE($C33:$L33,W$5)),0,LARGE($C33:$L33,W$5))*W$4</f>
        <v>300000000000</v>
      </c>
      <c r="X33" s="164">
        <f>IF(ISERROR(LARGE($C33:$L33,X$5)),0,LARGE($C33:$L33,X$5))*X$4</f>
        <v>1500000000</v>
      </c>
      <c r="Y33" s="164">
        <f>IF(ISERROR(LARGE($C33:$L33,Y$5)),0,LARGE($C33:$L33,Y$5))*Y$4</f>
        <v>11000000</v>
      </c>
      <c r="Z33" s="164">
        <f>IF(ISERROR(LARGE($C33:$L33,Z$5)),0,LARGE($C33:$L33,Z$5))*Z$4</f>
        <v>70000</v>
      </c>
      <c r="AA33" s="164">
        <f>IF(ISERROR(LARGE($C33:$L33,AA$5)),0,LARGE($C33:$L33,AA$5))*AA$4</f>
        <v>0</v>
      </c>
      <c r="AB33" s="164">
        <f>IF(ISERROR(LARGE($C33:$L33,AB$5)),0,LARGE($C33:$L33,AB$5))*AB$4</f>
        <v>0</v>
      </c>
      <c r="AC33" s="165">
        <f>SUM(V33:AB33)</f>
        <v>63301511070000</v>
      </c>
      <c r="AD33" s="166">
        <f>RANK(AC33,AC$6:AC$53)</f>
        <v>28</v>
      </c>
    </row>
    <row r="34" spans="1:30" ht="12.75" customHeight="1">
      <c r="A34" s="20">
        <f t="shared" si="2"/>
        <v>29</v>
      </c>
      <c r="B34" s="21" t="s">
        <v>106</v>
      </c>
      <c r="C34" s="22">
        <f>IF(ISERROR(VLOOKUP($B34,'Vysledky (1)'!$B$5:$T$50,19,FALSE)),"",VLOOKUP($B34,'Vysledky (1)'!$B$5:$T$50,19,FALSE))</f>
      </c>
      <c r="D34" s="22">
        <f>IF(ISERROR(VLOOKUP($B34,'Vysledky (2)'!$B$5:$T$50,19,FALSE)),"",VLOOKUP($B34,'Vysledky (2)'!$B$5:$T$50,19,FALSE))</f>
      </c>
      <c r="E34" s="22">
        <f>IF(ISERROR(VLOOKUP($B34,'Vysledky (3)'!$B$5:$T$50,19,FALSE)),"",VLOOKUP($B34,'Vysledky (3)'!$B$5:$T$50,19,FALSE))</f>
        <v>45</v>
      </c>
      <c r="F34" s="22">
        <f>IF(ISERROR(VLOOKUP($B34,'Vysledky (4)'!$B$5:$T$50,19,FALSE)),"",VLOOKUP($B34,'Vysledky (4)'!$B$5:$T$50,19,FALSE))</f>
      </c>
      <c r="G34" s="22">
        <f>IF(ISERROR(VLOOKUP($B34,'Vysledky (5)'!$B$5:$T$50,19,FALSE)),"",VLOOKUP($B34,'Vysledky (5)'!$B$5:$T$50,19,FALSE))</f>
        <v>17</v>
      </c>
      <c r="H34" s="22">
        <f>IF(ISERROR(VLOOKUP($B34,'Vysledky (6)'!$B$5:$T$50,19,FALSE)),"",VLOOKUP($B34,'Vysledky (6)'!$B$5:$T$50,19,FALSE))</f>
      </c>
      <c r="I34" s="22">
        <f>IF(ISERROR(VLOOKUP($B34,'Vysledky (7)'!$B$5:$T$50,19,FALSE)),"",VLOOKUP($B34,'Vysledky (7)'!$B$5:$T$50,19,FALSE))</f>
      </c>
      <c r="J34" s="22">
        <f>IF(ISERROR(VLOOKUP($B34,'Vysledky (8)'!$B$5:$T$50,19,FALSE)),"",VLOOKUP($B34,'Vysledky (8)'!$B$5:$T$50,19,FALSE))</f>
      </c>
      <c r="K34" s="22">
        <f>IF(ISERROR(VLOOKUP($B34,'Vysledky (9)'!$B$5:$T$50,19,FALSE)),"",VLOOKUP($B34,'Vysledky (9)'!$B$5:$T$50,19,FALSE))</f>
      </c>
      <c r="L34" s="22">
        <f>IF(ISERROR(VLOOKUP($B34,'Vysledky (10)'!$B$5:$T$50,19,FALSE)),"",VLOOKUP($B34,'Vysledky (10)'!$B$5:$T$50,19,FALSE))</f>
      </c>
      <c r="M34" s="23">
        <f>U34</f>
        <v>62</v>
      </c>
      <c r="N34" s="24"/>
      <c r="O34">
        <f>SUM(C34:L34)</f>
        <v>62</v>
      </c>
      <c r="P34">
        <f>COUNT(C34:L34)</f>
        <v>2</v>
      </c>
      <c r="Q34" s="25">
        <f>IF($P34&gt;Q$3,MIN($C34:$L34),0)</f>
        <v>0</v>
      </c>
      <c r="R34" s="25">
        <f>IF($P34&gt;R$3,SMALL($C34:$L34,R$2),0)</f>
        <v>0</v>
      </c>
      <c r="S34" s="25">
        <f>IF($P34&gt;S$3,SMALL($C34:$L34,S$2),0)</f>
        <v>0</v>
      </c>
      <c r="T34" s="25">
        <f>IF($P34&gt;T$3,SMALL($C34:$L34,T$2),0)</f>
        <v>0</v>
      </c>
      <c r="U34">
        <f>O34-SUM(Q34:T34)</f>
        <v>62</v>
      </c>
      <c r="V34">
        <f>U34*V$4</f>
        <v>62000000000000</v>
      </c>
      <c r="W34" s="164">
        <f>IF(ISERROR(LARGE($C34:$L34,W$5)),0,LARGE($C34:$L34,W$5))*W$4</f>
        <v>450000000000</v>
      </c>
      <c r="X34" s="164">
        <f>IF(ISERROR(LARGE($C34:$L34,X$5)),0,LARGE($C34:$L34,X$5))*X$4</f>
        <v>1700000000</v>
      </c>
      <c r="Y34" s="164">
        <f>IF(ISERROR(LARGE($C34:$L34,Y$5)),0,LARGE($C34:$L34,Y$5))*Y$4</f>
        <v>0</v>
      </c>
      <c r="Z34" s="164">
        <f>IF(ISERROR(LARGE($C34:$L34,Z$5)),0,LARGE($C34:$L34,Z$5))*Z$4</f>
        <v>0</v>
      </c>
      <c r="AA34" s="164">
        <f>IF(ISERROR(LARGE($C34:$L34,AA$5)),0,LARGE($C34:$L34,AA$5))*AA$4</f>
        <v>0</v>
      </c>
      <c r="AB34" s="164">
        <f>IF(ISERROR(LARGE($C34:$L34,AB$5)),0,LARGE($C34:$L34,AB$5))*AB$4</f>
        <v>0</v>
      </c>
      <c r="AC34" s="165">
        <f>SUM(V34:AB34)</f>
        <v>62451700000000</v>
      </c>
      <c r="AD34" s="166">
        <f>RANK(AC34,AC$6:AC$53)</f>
        <v>29</v>
      </c>
    </row>
    <row r="35" spans="1:30" ht="12.75" customHeight="1">
      <c r="A35" s="20">
        <f t="shared" si="2"/>
        <v>30</v>
      </c>
      <c r="B35" s="21" t="s">
        <v>105</v>
      </c>
      <c r="C35" s="22">
        <f>IF(ISERROR(VLOOKUP($B35,'Vysledky (1)'!$B$5:$T$50,19,FALSE)),"",VLOOKUP($B35,'Vysledky (1)'!$B$5:$T$50,19,FALSE))</f>
      </c>
      <c r="D35" s="22">
        <f>IF(ISERROR(VLOOKUP($B35,'Vysledky (2)'!$B$5:$T$50,19,FALSE)),"",VLOOKUP($B35,'Vysledky (2)'!$B$5:$T$50,19,FALSE))</f>
      </c>
      <c r="E35" s="22">
        <f>IF(ISERROR(VLOOKUP($B35,'Vysledky (3)'!$B$5:$T$50,19,FALSE)),"",VLOOKUP($B35,'Vysledky (3)'!$B$5:$T$50,19,FALSE))</f>
        <v>60</v>
      </c>
      <c r="F35" s="22">
        <f>IF(ISERROR(VLOOKUP($B35,'Vysledky (4)'!$B$5:$T$50,19,FALSE)),"",VLOOKUP($B35,'Vysledky (4)'!$B$5:$T$50,19,FALSE))</f>
      </c>
      <c r="G35" s="22">
        <f>IF(ISERROR(VLOOKUP($B35,'Vysledky (5)'!$B$5:$T$50,19,FALSE)),"",VLOOKUP($B35,'Vysledky (5)'!$B$5:$T$50,19,FALSE))</f>
      </c>
      <c r="H35" s="22">
        <f>IF(ISERROR(VLOOKUP($B35,'Vysledky (6)'!$B$5:$T$50,19,FALSE)),"",VLOOKUP($B35,'Vysledky (6)'!$B$5:$T$50,19,FALSE))</f>
      </c>
      <c r="I35" s="22">
        <f>IF(ISERROR(VLOOKUP($B35,'Vysledky (7)'!$B$5:$T$50,19,FALSE)),"",VLOOKUP($B35,'Vysledky (7)'!$B$5:$T$50,19,FALSE))</f>
      </c>
      <c r="J35" s="22">
        <f>IF(ISERROR(VLOOKUP($B35,'Vysledky (8)'!$B$5:$T$50,19,FALSE)),"",VLOOKUP($B35,'Vysledky (8)'!$B$5:$T$50,19,FALSE))</f>
      </c>
      <c r="K35" s="22">
        <f>IF(ISERROR(VLOOKUP($B35,'Vysledky (9)'!$B$5:$T$50,19,FALSE)),"",VLOOKUP($B35,'Vysledky (9)'!$B$5:$T$50,19,FALSE))</f>
      </c>
      <c r="L35" s="22">
        <f>IF(ISERROR(VLOOKUP($B35,'Vysledky (10)'!$B$5:$T$50,19,FALSE)),"",VLOOKUP($B35,'Vysledky (10)'!$B$5:$T$50,19,FALSE))</f>
      </c>
      <c r="M35" s="23">
        <f>U35</f>
        <v>60</v>
      </c>
      <c r="N35" s="24"/>
      <c r="O35">
        <f>SUM(C35:L35)</f>
        <v>60</v>
      </c>
      <c r="P35">
        <f>COUNT(C35:L35)</f>
        <v>1</v>
      </c>
      <c r="Q35" s="25">
        <f>IF($P35&gt;Q$3,MIN($C35:$L35),0)</f>
        <v>0</v>
      </c>
      <c r="R35" s="25">
        <f>IF($P35&gt;R$3,SMALL($C35:$L35,R$2),0)</f>
        <v>0</v>
      </c>
      <c r="S35" s="25">
        <f>IF($P35&gt;S$3,SMALL($C35:$L35,S$2),0)</f>
        <v>0</v>
      </c>
      <c r="T35" s="25">
        <f>IF($P35&gt;T$3,SMALL($C35:$L35,T$2),0)</f>
        <v>0</v>
      </c>
      <c r="U35">
        <f>O35-SUM(Q35:T35)</f>
        <v>60</v>
      </c>
      <c r="V35">
        <f>U35*V$4</f>
        <v>60000000000000</v>
      </c>
      <c r="W35" s="164">
        <f>IF(ISERROR(LARGE($C35:$L35,W$5)),0,LARGE($C35:$L35,W$5))*W$4</f>
        <v>600000000000</v>
      </c>
      <c r="X35" s="164">
        <f>IF(ISERROR(LARGE($C35:$L35,X$5)),0,LARGE($C35:$L35,X$5))*X$4</f>
        <v>0</v>
      </c>
      <c r="Y35" s="164">
        <f>IF(ISERROR(LARGE($C35:$L35,Y$5)),0,LARGE($C35:$L35,Y$5))*Y$4</f>
        <v>0</v>
      </c>
      <c r="Z35" s="164">
        <f>IF(ISERROR(LARGE($C35:$L35,Z$5)),0,LARGE($C35:$L35,Z$5))*Z$4</f>
        <v>0</v>
      </c>
      <c r="AA35" s="164">
        <f>IF(ISERROR(LARGE($C35:$L35,AA$5)),0,LARGE($C35:$L35,AA$5))*AA$4</f>
        <v>0</v>
      </c>
      <c r="AB35" s="164">
        <f>IF(ISERROR(LARGE($C35:$L35,AB$5)),0,LARGE($C35:$L35,AB$5))*AB$4</f>
        <v>0</v>
      </c>
      <c r="AC35" s="165">
        <f>SUM(V35:AB35)</f>
        <v>60600000000000</v>
      </c>
      <c r="AD35" s="166">
        <f>RANK(AC35,AC$6:AC$53)</f>
        <v>30</v>
      </c>
    </row>
    <row r="36" spans="1:30" ht="12.75" customHeight="1">
      <c r="A36" s="20">
        <f t="shared" si="2"/>
        <v>31</v>
      </c>
      <c r="B36" s="26" t="s">
        <v>93</v>
      </c>
      <c r="C36" s="22">
        <f>IF(ISERROR(VLOOKUP($B36,'Vysledky (1)'!$B$5:$T$50,19,FALSE)),"",VLOOKUP($B36,'Vysledky (1)'!$B$5:$T$50,19,FALSE))</f>
        <v>19</v>
      </c>
      <c r="D36" s="22">
        <f>IF(ISERROR(VLOOKUP($B36,'Vysledky (2)'!$B$5:$T$50,19,FALSE)),"",VLOOKUP($B36,'Vysledky (2)'!$B$5:$T$50,19,FALSE))</f>
      </c>
      <c r="E36" s="22">
        <f>IF(ISERROR(VLOOKUP($B36,'Vysledky (3)'!$B$5:$T$50,19,FALSE)),"",VLOOKUP($B36,'Vysledky (3)'!$B$5:$T$50,19,FALSE))</f>
      </c>
      <c r="F36" s="22">
        <f>IF(ISERROR(VLOOKUP($B36,'Vysledky (4)'!$B$5:$T$50,19,FALSE)),"",VLOOKUP($B36,'Vysledky (4)'!$B$5:$T$50,19,FALSE))</f>
        <v>14</v>
      </c>
      <c r="G36" s="22">
        <f>IF(ISERROR(VLOOKUP($B36,'Vysledky (5)'!$B$5:$T$50,19,FALSE)),"",VLOOKUP($B36,'Vysledky (5)'!$B$5:$T$50,19,FALSE))</f>
        <v>20</v>
      </c>
      <c r="H36" s="22">
        <f>IF(ISERROR(VLOOKUP($B36,'Vysledky (6)'!$B$5:$T$50,19,FALSE)),"",VLOOKUP($B36,'Vysledky (6)'!$B$5:$T$50,19,FALSE))</f>
      </c>
      <c r="I36" s="22">
        <f>IF(ISERROR(VLOOKUP($B36,'Vysledky (7)'!$B$5:$T$50,19,FALSE)),"",VLOOKUP($B36,'Vysledky (7)'!$B$5:$T$50,19,FALSE))</f>
      </c>
      <c r="J36" s="22">
        <f>IF(ISERROR(VLOOKUP($B36,'Vysledky (8)'!$B$5:$T$50,19,FALSE)),"",VLOOKUP($B36,'Vysledky (8)'!$B$5:$T$50,19,FALSE))</f>
      </c>
      <c r="K36" s="22">
        <f>IF(ISERROR(VLOOKUP($B36,'Vysledky (9)'!$B$5:$T$50,19,FALSE)),"",VLOOKUP($B36,'Vysledky (9)'!$B$5:$T$50,19,FALSE))</f>
      </c>
      <c r="L36" s="22">
        <f>IF(ISERROR(VLOOKUP($B36,'Vysledky (10)'!$B$5:$T$50,19,FALSE)),"",VLOOKUP($B36,'Vysledky (10)'!$B$5:$T$50,19,FALSE))</f>
      </c>
      <c r="M36" s="23">
        <f>U36</f>
        <v>53</v>
      </c>
      <c r="N36" s="24"/>
      <c r="O36">
        <f>SUM(C36:L36)</f>
        <v>53</v>
      </c>
      <c r="P36">
        <f>COUNT(C36:L36)</f>
        <v>3</v>
      </c>
      <c r="Q36" s="25">
        <f>IF($P36&gt;Q$3,MIN($C36:$L36),0)</f>
        <v>0</v>
      </c>
      <c r="R36" s="25">
        <f>IF($P36&gt;R$3,SMALL($C36:$L36,R$2),0)</f>
        <v>0</v>
      </c>
      <c r="S36" s="25">
        <f>IF($P36&gt;S$3,SMALL($C36:$L36,S$2),0)</f>
        <v>0</v>
      </c>
      <c r="T36" s="25">
        <f>IF($P36&gt;T$3,SMALL($C36:$L36,T$2),0)</f>
        <v>0</v>
      </c>
      <c r="U36">
        <f>O36-SUM(Q36:T36)</f>
        <v>53</v>
      </c>
      <c r="V36">
        <f>U36*V$4</f>
        <v>53000000000000</v>
      </c>
      <c r="W36" s="164">
        <f>IF(ISERROR(LARGE($C36:$L36,W$5)),0,LARGE($C36:$L36,W$5))*W$4</f>
        <v>200000000000</v>
      </c>
      <c r="X36" s="164">
        <f>IF(ISERROR(LARGE($C36:$L36,X$5)),0,LARGE($C36:$L36,X$5))*X$4</f>
        <v>1900000000</v>
      </c>
      <c r="Y36" s="164">
        <f>IF(ISERROR(LARGE($C36:$L36,Y$5)),0,LARGE($C36:$L36,Y$5))*Y$4</f>
        <v>14000000</v>
      </c>
      <c r="Z36" s="164">
        <f>IF(ISERROR(LARGE($C36:$L36,Z$5)),0,LARGE($C36:$L36,Z$5))*Z$4</f>
        <v>0</v>
      </c>
      <c r="AA36" s="164">
        <f>IF(ISERROR(LARGE($C36:$L36,AA$5)),0,LARGE($C36:$L36,AA$5))*AA$4</f>
        <v>0</v>
      </c>
      <c r="AB36" s="164">
        <f>IF(ISERROR(LARGE($C36:$L36,AB$5)),0,LARGE($C36:$L36,AB$5))*AB$4</f>
        <v>0</v>
      </c>
      <c r="AC36" s="165">
        <f>SUM(V36:AB36)</f>
        <v>53201914000000</v>
      </c>
      <c r="AD36" s="166">
        <f>RANK(AC36,AC$6:AC$53)</f>
        <v>31</v>
      </c>
    </row>
    <row r="37" spans="1:30" ht="12.75" customHeight="1">
      <c r="A37" s="20">
        <f t="shared" si="2"/>
        <v>32</v>
      </c>
      <c r="B37" s="21" t="s">
        <v>82</v>
      </c>
      <c r="C37" s="22">
        <f>IF(ISERROR(VLOOKUP($B37,'Vysledky (1)'!$B$5:$T$50,19,FALSE)),"",VLOOKUP($B37,'Vysledky (1)'!$B$5:$T$50,19,FALSE))</f>
      </c>
      <c r="D37" s="22">
        <f>IF(ISERROR(VLOOKUP($B37,'Vysledky (2)'!$B$5:$T$50,19,FALSE)),"",VLOOKUP($B37,'Vysledky (2)'!$B$5:$T$50,19,FALSE))</f>
        <v>9</v>
      </c>
      <c r="E37" s="22">
        <f>IF(ISERROR(VLOOKUP($B37,'Vysledky (3)'!$B$5:$T$50,19,FALSE)),"",VLOOKUP($B37,'Vysledky (3)'!$B$5:$T$50,19,FALSE))</f>
        <v>18</v>
      </c>
      <c r="F37" s="22">
        <f>IF(ISERROR(VLOOKUP($B37,'Vysledky (4)'!$B$5:$T$50,19,FALSE)),"",VLOOKUP($B37,'Vysledky (4)'!$B$5:$T$50,19,FALSE))</f>
        <v>8</v>
      </c>
      <c r="G37" s="22">
        <f>IF(ISERROR(VLOOKUP($B37,'Vysledky (5)'!$B$5:$T$50,19,FALSE)),"",VLOOKUP($B37,'Vysledky (5)'!$B$5:$T$50,19,FALSE))</f>
        <v>8</v>
      </c>
      <c r="H37" s="22">
        <f>IF(ISERROR(VLOOKUP($B37,'Vysledky (6)'!$B$5:$T$50,19,FALSE)),"",VLOOKUP($B37,'Vysledky (6)'!$B$5:$T$50,19,FALSE))</f>
      </c>
      <c r="I37" s="22">
        <f>IF(ISERROR(VLOOKUP($B37,'Vysledky (7)'!$B$5:$T$50,19,FALSE)),"",VLOOKUP($B37,'Vysledky (7)'!$B$5:$T$50,19,FALSE))</f>
      </c>
      <c r="J37" s="22">
        <f>IF(ISERROR(VLOOKUP($B37,'Vysledky (8)'!$B$5:$T$50,19,FALSE)),"",VLOOKUP($B37,'Vysledky (8)'!$B$5:$T$50,19,FALSE))</f>
      </c>
      <c r="K37" s="22">
        <f>IF(ISERROR(VLOOKUP($B37,'Vysledky (9)'!$B$5:$T$50,19,FALSE)),"",VLOOKUP($B37,'Vysledky (9)'!$B$5:$T$50,19,FALSE))</f>
      </c>
      <c r="L37" s="22">
        <f>IF(ISERROR(VLOOKUP($B37,'Vysledky (10)'!$B$5:$T$50,19,FALSE)),"",VLOOKUP($B37,'Vysledky (10)'!$B$5:$T$50,19,FALSE))</f>
      </c>
      <c r="M37" s="23">
        <f>U37</f>
        <v>43</v>
      </c>
      <c r="N37" s="24"/>
      <c r="O37">
        <f>SUM(C37:L37)</f>
        <v>43</v>
      </c>
      <c r="P37">
        <f>COUNT(C37:L37)</f>
        <v>4</v>
      </c>
      <c r="Q37" s="25">
        <f>IF($P37&gt;Q$3,MIN($C37:$L37),0)</f>
        <v>0</v>
      </c>
      <c r="R37" s="25">
        <f>IF($P37&gt;R$3,SMALL($C37:$L37,R$2),0)</f>
        <v>0</v>
      </c>
      <c r="S37" s="25">
        <f>IF($P37&gt;S$3,SMALL($C37:$L37,S$2),0)</f>
        <v>0</v>
      </c>
      <c r="T37" s="25">
        <f>IF($P37&gt;T$3,SMALL($C37:$L37,T$2),0)</f>
        <v>0</v>
      </c>
      <c r="U37">
        <f>O37-SUM(Q37:T37)</f>
        <v>43</v>
      </c>
      <c r="V37">
        <f>U37*V$4</f>
        <v>43000000000000</v>
      </c>
      <c r="W37" s="164">
        <f>IF(ISERROR(LARGE($C37:$L37,W$5)),0,LARGE($C37:$L37,W$5))*W$4</f>
        <v>180000000000</v>
      </c>
      <c r="X37" s="164">
        <f>IF(ISERROR(LARGE($C37:$L37,X$5)),0,LARGE($C37:$L37,X$5))*X$4</f>
        <v>900000000</v>
      </c>
      <c r="Y37" s="164">
        <f>IF(ISERROR(LARGE($C37:$L37,Y$5)),0,LARGE($C37:$L37,Y$5))*Y$4</f>
        <v>8000000</v>
      </c>
      <c r="Z37" s="164">
        <f>IF(ISERROR(LARGE($C37:$L37,Z$5)),0,LARGE($C37:$L37,Z$5))*Z$4</f>
        <v>80000</v>
      </c>
      <c r="AA37" s="164">
        <f>IF(ISERROR(LARGE($C37:$L37,AA$5)),0,LARGE($C37:$L37,AA$5))*AA$4</f>
        <v>0</v>
      </c>
      <c r="AB37" s="164">
        <f>IF(ISERROR(LARGE($C37:$L37,AB$5)),0,LARGE($C37:$L37,AB$5))*AB$4</f>
        <v>0</v>
      </c>
      <c r="AC37" s="165">
        <f>SUM(V37:AB37)</f>
        <v>43180908080000</v>
      </c>
      <c r="AD37" s="166">
        <f>RANK(AC37,AC$6:AC$53)</f>
        <v>32</v>
      </c>
    </row>
    <row r="38" spans="1:30" ht="12.75" customHeight="1">
      <c r="A38" s="20">
        <f t="shared" si="2"/>
        <v>33</v>
      </c>
      <c r="B38" s="21" t="s">
        <v>87</v>
      </c>
      <c r="C38" s="22">
        <f>IF(ISERROR(VLOOKUP($B38,'Vysledky (1)'!$B$5:$T$50,19,FALSE)),"",VLOOKUP($B38,'Vysledky (1)'!$B$5:$T$50,19,FALSE))</f>
      </c>
      <c r="D38" s="22">
        <f>IF(ISERROR(VLOOKUP($B38,'Vysledky (2)'!$B$5:$T$50,19,FALSE)),"",VLOOKUP($B38,'Vysledky (2)'!$B$5:$T$50,19,FALSE))</f>
        <v>42</v>
      </c>
      <c r="E38" s="22">
        <f>IF(ISERROR(VLOOKUP($B38,'Vysledky (3)'!$B$5:$T$50,19,FALSE)),"",VLOOKUP($B38,'Vysledky (3)'!$B$5:$T$50,19,FALSE))</f>
      </c>
      <c r="F38" s="22">
        <f>IF(ISERROR(VLOOKUP($B38,'Vysledky (4)'!$B$5:$T$50,19,FALSE)),"",VLOOKUP($B38,'Vysledky (4)'!$B$5:$T$50,19,FALSE))</f>
      </c>
      <c r="G38" s="22">
        <f>IF(ISERROR(VLOOKUP($B38,'Vysledky (5)'!$B$5:$T$50,19,FALSE)),"",VLOOKUP($B38,'Vysledky (5)'!$B$5:$T$50,19,FALSE))</f>
      </c>
      <c r="H38" s="22">
        <f>IF(ISERROR(VLOOKUP($B38,'Vysledky (6)'!$B$5:$T$50,19,FALSE)),"",VLOOKUP($B38,'Vysledky (6)'!$B$5:$T$50,19,FALSE))</f>
      </c>
      <c r="I38" s="22">
        <f>IF(ISERROR(VLOOKUP($B38,'Vysledky (7)'!$B$5:$T$50,19,FALSE)),"",VLOOKUP($B38,'Vysledky (7)'!$B$5:$T$50,19,FALSE))</f>
      </c>
      <c r="J38" s="22">
        <f>IF(ISERROR(VLOOKUP($B38,'Vysledky (8)'!$B$5:$T$50,19,FALSE)),"",VLOOKUP($B38,'Vysledky (8)'!$B$5:$T$50,19,FALSE))</f>
      </c>
      <c r="K38" s="22">
        <f>IF(ISERROR(VLOOKUP($B38,'Vysledky (9)'!$B$5:$T$50,19,FALSE)),"",VLOOKUP($B38,'Vysledky (9)'!$B$5:$T$50,19,FALSE))</f>
      </c>
      <c r="L38" s="22">
        <f>IF(ISERROR(VLOOKUP($B38,'Vysledky (10)'!$B$5:$T$50,19,FALSE)),"",VLOOKUP($B38,'Vysledky (10)'!$B$5:$T$50,19,FALSE))</f>
      </c>
      <c r="M38" s="23">
        <f>U38</f>
        <v>42</v>
      </c>
      <c r="N38" s="24"/>
      <c r="O38">
        <f>SUM(C38:L38)</f>
        <v>42</v>
      </c>
      <c r="P38">
        <f>COUNT(C38:L38)</f>
        <v>1</v>
      </c>
      <c r="Q38" s="25">
        <f>IF($P38&gt;Q$3,MIN($C38:$L38),0)</f>
        <v>0</v>
      </c>
      <c r="R38" s="25">
        <f>IF($P38&gt;R$3,SMALL($C38:$L38,R$2),0)</f>
        <v>0</v>
      </c>
      <c r="S38" s="25">
        <f>IF($P38&gt;S$3,SMALL($C38:$L38,S$2),0)</f>
        <v>0</v>
      </c>
      <c r="T38" s="25">
        <f>IF($P38&gt;T$3,SMALL($C38:$L38,T$2),0)</f>
        <v>0</v>
      </c>
      <c r="U38">
        <f>O38-SUM(Q38:T38)</f>
        <v>42</v>
      </c>
      <c r="V38">
        <f>U38*V$4</f>
        <v>42000000000000</v>
      </c>
      <c r="W38" s="164">
        <f>IF(ISERROR(LARGE($C38:$L38,W$5)),0,LARGE($C38:$L38,W$5))*W$4</f>
        <v>420000000000</v>
      </c>
      <c r="X38" s="164">
        <f>IF(ISERROR(LARGE($C38:$L38,X$5)),0,LARGE($C38:$L38,X$5))*X$4</f>
        <v>0</v>
      </c>
      <c r="Y38" s="164">
        <f>IF(ISERROR(LARGE($C38:$L38,Y$5)),0,LARGE($C38:$L38,Y$5))*Y$4</f>
        <v>0</v>
      </c>
      <c r="Z38" s="164">
        <f>IF(ISERROR(LARGE($C38:$L38,Z$5)),0,LARGE($C38:$L38,Z$5))*Z$4</f>
        <v>0</v>
      </c>
      <c r="AA38" s="164">
        <f>IF(ISERROR(LARGE($C38:$L38,AA$5)),0,LARGE($C38:$L38,AA$5))*AA$4</f>
        <v>0</v>
      </c>
      <c r="AB38" s="164">
        <f>IF(ISERROR(LARGE($C38:$L38,AB$5)),0,LARGE($C38:$L38,AB$5))*AB$4</f>
        <v>0</v>
      </c>
      <c r="AC38" s="165">
        <f>SUM(V38:AB38)</f>
        <v>42420000000000</v>
      </c>
      <c r="AD38" s="166">
        <f>RANK(AC38,AC$6:AC$53)</f>
        <v>33</v>
      </c>
    </row>
    <row r="39" spans="1:30" ht="12.75" customHeight="1">
      <c r="A39" s="20">
        <f aca="true" t="shared" si="3" ref="A39:A71">A38+1</f>
        <v>34</v>
      </c>
      <c r="B39" s="21" t="s">
        <v>80</v>
      </c>
      <c r="C39" s="22">
        <f>IF(ISERROR(VLOOKUP($B39,'Vysledky (1)'!$B$5:$T$50,19,FALSE)),"",VLOOKUP($B39,'Vysledky (1)'!$B$5:$T$50,19,FALSE))</f>
      </c>
      <c r="D39" s="22">
        <f>IF(ISERROR(VLOOKUP($B39,'Vysledky (2)'!$B$5:$T$50,19,FALSE)),"",VLOOKUP($B39,'Vysledky (2)'!$B$5:$T$50,19,FALSE))</f>
        <v>14</v>
      </c>
      <c r="E39" s="22">
        <f>IF(ISERROR(VLOOKUP($B39,'Vysledky (3)'!$B$5:$T$50,19,FALSE)),"",VLOOKUP($B39,'Vysledky (3)'!$B$5:$T$50,19,FALSE))</f>
        <v>16</v>
      </c>
      <c r="F39" s="22">
        <f>IF(ISERROR(VLOOKUP($B39,'Vysledky (4)'!$B$5:$T$50,19,FALSE)),"",VLOOKUP($B39,'Vysledky (4)'!$B$5:$T$50,19,FALSE))</f>
        <v>10</v>
      </c>
      <c r="G39" s="22">
        <f>IF(ISERROR(VLOOKUP($B39,'Vysledky (5)'!$B$5:$T$50,19,FALSE)),"",VLOOKUP($B39,'Vysledky (5)'!$B$5:$T$50,19,FALSE))</f>
      </c>
      <c r="H39" s="22">
        <f>IF(ISERROR(VLOOKUP($B39,'Vysledky (6)'!$B$5:$T$50,19,FALSE)),"",VLOOKUP($B39,'Vysledky (6)'!$B$5:$T$50,19,FALSE))</f>
      </c>
      <c r="I39" s="22">
        <f>IF(ISERROR(VLOOKUP($B39,'Vysledky (7)'!$B$5:$T$50,19,FALSE)),"",VLOOKUP($B39,'Vysledky (7)'!$B$5:$T$50,19,FALSE))</f>
      </c>
      <c r="J39" s="22">
        <f>IF(ISERROR(VLOOKUP($B39,'Vysledky (8)'!$B$5:$T$50,19,FALSE)),"",VLOOKUP($B39,'Vysledky (8)'!$B$5:$T$50,19,FALSE))</f>
      </c>
      <c r="K39" s="22">
        <f>IF(ISERROR(VLOOKUP($B39,'Vysledky (9)'!$B$5:$T$50,19,FALSE)),"",VLOOKUP($B39,'Vysledky (9)'!$B$5:$T$50,19,FALSE))</f>
      </c>
      <c r="L39" s="22">
        <f>IF(ISERROR(VLOOKUP($B39,'Vysledky (10)'!$B$5:$T$50,19,FALSE)),"",VLOOKUP($B39,'Vysledky (10)'!$B$5:$T$50,19,FALSE))</f>
      </c>
      <c r="M39" s="23">
        <f>U39</f>
        <v>40</v>
      </c>
      <c r="N39" s="24"/>
      <c r="O39">
        <f>SUM(C39:L39)</f>
        <v>40</v>
      </c>
      <c r="P39">
        <f>COUNT(C39:L39)</f>
        <v>3</v>
      </c>
      <c r="Q39" s="25">
        <f>IF($P39&gt;Q$3,MIN($C39:$L39),0)</f>
        <v>0</v>
      </c>
      <c r="R39" s="25">
        <f>IF($P39&gt;R$3,SMALL($C39:$L39,R$2),0)</f>
        <v>0</v>
      </c>
      <c r="S39" s="25">
        <f>IF($P39&gt;S$3,SMALL($C39:$L39,S$2),0)</f>
        <v>0</v>
      </c>
      <c r="T39" s="25">
        <f>IF($P39&gt;T$3,SMALL($C39:$L39,T$2),0)</f>
        <v>0</v>
      </c>
      <c r="U39">
        <f>O39-SUM(Q39:T39)</f>
        <v>40</v>
      </c>
      <c r="V39">
        <f>U39*V$4</f>
        <v>40000000000000</v>
      </c>
      <c r="W39" s="164">
        <f>IF(ISERROR(LARGE($C39:$L39,W$5)),0,LARGE($C39:$L39,W$5))*W$4</f>
        <v>160000000000</v>
      </c>
      <c r="X39" s="164">
        <f>IF(ISERROR(LARGE($C39:$L39,X$5)),0,LARGE($C39:$L39,X$5))*X$4</f>
        <v>1400000000</v>
      </c>
      <c r="Y39" s="164">
        <f>IF(ISERROR(LARGE($C39:$L39,Y$5)),0,LARGE($C39:$L39,Y$5))*Y$4</f>
        <v>10000000</v>
      </c>
      <c r="Z39" s="164">
        <f>IF(ISERROR(LARGE($C39:$L39,Z$5)),0,LARGE($C39:$L39,Z$5))*Z$4</f>
        <v>0</v>
      </c>
      <c r="AA39" s="164">
        <f>IF(ISERROR(LARGE($C39:$L39,AA$5)),0,LARGE($C39:$L39,AA$5))*AA$4</f>
        <v>0</v>
      </c>
      <c r="AB39" s="164">
        <f>IF(ISERROR(LARGE($C39:$L39,AB$5)),0,LARGE($C39:$L39,AB$5))*AB$4</f>
        <v>0</v>
      </c>
      <c r="AC39" s="165">
        <f>SUM(V39:AB39)</f>
        <v>40161410000000</v>
      </c>
      <c r="AD39" s="166">
        <f>RANK(AC39,AC$6:AC$53)</f>
        <v>34</v>
      </c>
    </row>
    <row r="40" spans="1:30" ht="12.75" customHeight="1">
      <c r="A40" s="20">
        <f t="shared" si="3"/>
        <v>35</v>
      </c>
      <c r="B40" s="21" t="s">
        <v>89</v>
      </c>
      <c r="C40" s="22">
        <f>IF(ISERROR(VLOOKUP($B40,'Vysledky (1)'!$B$5:$T$50,19,FALSE)),"",VLOOKUP($B40,'Vysledky (1)'!$B$5:$T$50,19,FALSE))</f>
        <v>39</v>
      </c>
      <c r="D40" s="22">
        <f>IF(ISERROR(VLOOKUP($B40,'Vysledky (2)'!$B$5:$T$50,19,FALSE)),"",VLOOKUP($B40,'Vysledky (2)'!$B$5:$T$50,19,FALSE))</f>
      </c>
      <c r="E40" s="22">
        <f>IF(ISERROR(VLOOKUP($B40,'Vysledky (3)'!$B$5:$T$50,19,FALSE)),"",VLOOKUP($B40,'Vysledky (3)'!$B$5:$T$50,19,FALSE))</f>
      </c>
      <c r="F40" s="22">
        <f>IF(ISERROR(VLOOKUP($B40,'Vysledky (4)'!$B$5:$T$50,19,FALSE)),"",VLOOKUP($B40,'Vysledky (4)'!$B$5:$T$50,19,FALSE))</f>
      </c>
      <c r="G40" s="22">
        <f>IF(ISERROR(VLOOKUP($B40,'Vysledky (5)'!$B$5:$T$50,19,FALSE)),"",VLOOKUP($B40,'Vysledky (5)'!$B$5:$T$50,19,FALSE))</f>
      </c>
      <c r="H40" s="22">
        <f>IF(ISERROR(VLOOKUP($B40,'Vysledky (6)'!$B$5:$T$50,19,FALSE)),"",VLOOKUP($B40,'Vysledky (6)'!$B$5:$T$50,19,FALSE))</f>
      </c>
      <c r="I40" s="22">
        <f>IF(ISERROR(VLOOKUP($B40,'Vysledky (7)'!$B$5:$T$50,19,FALSE)),"",VLOOKUP($B40,'Vysledky (7)'!$B$5:$T$50,19,FALSE))</f>
      </c>
      <c r="J40" s="22">
        <f>IF(ISERROR(VLOOKUP($B40,'Vysledky (8)'!$B$5:$T$50,19,FALSE)),"",VLOOKUP($B40,'Vysledky (8)'!$B$5:$T$50,19,FALSE))</f>
      </c>
      <c r="K40" s="22">
        <f>IF(ISERROR(VLOOKUP($B40,'Vysledky (9)'!$B$5:$T$50,19,FALSE)),"",VLOOKUP($B40,'Vysledky (9)'!$B$5:$T$50,19,FALSE))</f>
      </c>
      <c r="L40" s="22">
        <f>IF(ISERROR(VLOOKUP($B40,'Vysledky (10)'!$B$5:$T$50,19,FALSE)),"",VLOOKUP($B40,'Vysledky (10)'!$B$5:$T$50,19,FALSE))</f>
      </c>
      <c r="M40" s="23">
        <f>U40</f>
        <v>39</v>
      </c>
      <c r="N40" s="24"/>
      <c r="O40">
        <f>SUM(C40:L40)</f>
        <v>39</v>
      </c>
      <c r="P40">
        <f>COUNT(C40:L40)</f>
        <v>1</v>
      </c>
      <c r="Q40" s="25">
        <f>IF($P40&gt;Q$3,MIN($C40:$L40),0)</f>
        <v>0</v>
      </c>
      <c r="R40" s="25">
        <f>IF($P40&gt;R$3,SMALL($C40:$L40,R$2),0)</f>
        <v>0</v>
      </c>
      <c r="S40" s="25">
        <f>IF($P40&gt;S$3,SMALL($C40:$L40,S$2),0)</f>
        <v>0</v>
      </c>
      <c r="T40" s="25">
        <f>IF($P40&gt;T$3,SMALL($C40:$L40,T$2),0)</f>
        <v>0</v>
      </c>
      <c r="U40">
        <f>O40-SUM(Q40:T40)</f>
        <v>39</v>
      </c>
      <c r="V40">
        <f>U40*V$4</f>
        <v>39000000000000</v>
      </c>
      <c r="W40" s="164">
        <f>IF(ISERROR(LARGE($C40:$L40,W$5)),0,LARGE($C40:$L40,W$5))*W$4</f>
        <v>390000000000</v>
      </c>
      <c r="X40" s="164">
        <f>IF(ISERROR(LARGE($C40:$L40,X$5)),0,LARGE($C40:$L40,X$5))*X$4</f>
        <v>0</v>
      </c>
      <c r="Y40" s="164">
        <f>IF(ISERROR(LARGE($C40:$L40,Y$5)),0,LARGE($C40:$L40,Y$5))*Y$4</f>
        <v>0</v>
      </c>
      <c r="Z40" s="164">
        <f>IF(ISERROR(LARGE($C40:$L40,Z$5)),0,LARGE($C40:$L40,Z$5))*Z$4</f>
        <v>0</v>
      </c>
      <c r="AA40" s="164">
        <f>IF(ISERROR(LARGE($C40:$L40,AA$5)),0,LARGE($C40:$L40,AA$5))*AA$4</f>
        <v>0</v>
      </c>
      <c r="AB40" s="164">
        <f>IF(ISERROR(LARGE($C40:$L40,AB$5)),0,LARGE($C40:$L40,AB$5))*AB$4</f>
        <v>0</v>
      </c>
      <c r="AC40" s="165">
        <f>SUM(V40:AB40)</f>
        <v>39390000000000</v>
      </c>
      <c r="AD40" s="166">
        <f>RANK(AC40,AC$6:AC$53)</f>
        <v>35</v>
      </c>
    </row>
    <row r="41" spans="1:30" ht="12.75" customHeight="1">
      <c r="A41" s="20">
        <f t="shared" si="3"/>
        <v>36</v>
      </c>
      <c r="B41" s="21" t="s">
        <v>99</v>
      </c>
      <c r="C41" s="22">
        <f>IF(ISERROR(VLOOKUP($B41,'Vysledky (1)'!$B$5:$T$50,19,FALSE)),"",VLOOKUP($B41,'Vysledky (1)'!$B$5:$T$50,19,FALSE))</f>
        <v>5</v>
      </c>
      <c r="D41" s="22">
        <f>IF(ISERROR(VLOOKUP($B41,'Vysledky (2)'!$B$5:$T$50,19,FALSE)),"",VLOOKUP($B41,'Vysledky (2)'!$B$5:$T$50,19,FALSE))</f>
        <v>7</v>
      </c>
      <c r="E41" s="22">
        <f>IF(ISERROR(VLOOKUP($B41,'Vysledky (3)'!$B$5:$T$50,19,FALSE)),"",VLOOKUP($B41,'Vysledky (3)'!$B$5:$T$50,19,FALSE))</f>
        <v>10</v>
      </c>
      <c r="F41" s="22">
        <f>IF(ISERROR(VLOOKUP($B41,'Vysledky (4)'!$B$5:$T$50,19,FALSE)),"",VLOOKUP($B41,'Vysledky (4)'!$B$5:$T$50,19,FALSE))</f>
      </c>
      <c r="G41" s="22">
        <f>IF(ISERROR(VLOOKUP($B41,'Vysledky (5)'!$B$5:$T$50,19,FALSE)),"",VLOOKUP($B41,'Vysledky (5)'!$B$5:$T$50,19,FALSE))</f>
        <v>9</v>
      </c>
      <c r="H41" s="22">
        <f>IF(ISERROR(VLOOKUP($B41,'Vysledky (6)'!$B$5:$T$50,19,FALSE)),"",VLOOKUP($B41,'Vysledky (6)'!$B$5:$T$50,19,FALSE))</f>
      </c>
      <c r="I41" s="22">
        <f>IF(ISERROR(VLOOKUP($B41,'Vysledky (7)'!$B$5:$T$50,19,FALSE)),"",VLOOKUP($B41,'Vysledky (7)'!$B$5:$T$50,19,FALSE))</f>
      </c>
      <c r="J41" s="22">
        <f>IF(ISERROR(VLOOKUP($B41,'Vysledky (8)'!$B$5:$T$50,19,FALSE)),"",VLOOKUP($B41,'Vysledky (8)'!$B$5:$T$50,19,FALSE))</f>
      </c>
      <c r="K41" s="22">
        <f>IF(ISERROR(VLOOKUP($B41,'Vysledky (9)'!$B$5:$T$50,19,FALSE)),"",VLOOKUP($B41,'Vysledky (9)'!$B$5:$T$50,19,FALSE))</f>
      </c>
      <c r="L41" s="22">
        <f>IF(ISERROR(VLOOKUP($B41,'Vysledky (10)'!$B$5:$T$50,19,FALSE)),"",VLOOKUP($B41,'Vysledky (10)'!$B$5:$T$50,19,FALSE))</f>
      </c>
      <c r="M41" s="23">
        <f>U41</f>
        <v>31</v>
      </c>
      <c r="N41" s="24"/>
      <c r="O41">
        <f>SUM(C41:L41)</f>
        <v>31</v>
      </c>
      <c r="P41">
        <f>COUNT(C41:L41)</f>
        <v>4</v>
      </c>
      <c r="Q41" s="25">
        <f>IF($P41&gt;Q$3,MIN($C41:$L41),0)</f>
        <v>0</v>
      </c>
      <c r="R41" s="25">
        <f>IF($P41&gt;R$3,SMALL($C41:$L41,R$2),0)</f>
        <v>0</v>
      </c>
      <c r="S41" s="25">
        <f>IF($P41&gt;S$3,SMALL($C41:$L41,S$2),0)</f>
        <v>0</v>
      </c>
      <c r="T41" s="25">
        <f>IF($P41&gt;T$3,SMALL($C41:$L41,T$2),0)</f>
        <v>0</v>
      </c>
      <c r="U41">
        <f>O41-SUM(Q41:T41)</f>
        <v>31</v>
      </c>
      <c r="V41">
        <f>U41*V$4</f>
        <v>31000000000000</v>
      </c>
      <c r="W41" s="164">
        <f>IF(ISERROR(LARGE($C41:$L41,W$5)),0,LARGE($C41:$L41,W$5))*W$4</f>
        <v>100000000000</v>
      </c>
      <c r="X41" s="164">
        <f>IF(ISERROR(LARGE($C41:$L41,X$5)),0,LARGE($C41:$L41,X$5))*X$4</f>
        <v>900000000</v>
      </c>
      <c r="Y41" s="164">
        <f>IF(ISERROR(LARGE($C41:$L41,Y$5)),0,LARGE($C41:$L41,Y$5))*Y$4</f>
        <v>7000000</v>
      </c>
      <c r="Z41" s="164">
        <f>IF(ISERROR(LARGE($C41:$L41,Z$5)),0,LARGE($C41:$L41,Z$5))*Z$4</f>
        <v>50000</v>
      </c>
      <c r="AA41" s="164">
        <f>IF(ISERROR(LARGE($C41:$L41,AA$5)),0,LARGE($C41:$L41,AA$5))*AA$4</f>
        <v>0</v>
      </c>
      <c r="AB41" s="164">
        <f>IF(ISERROR(LARGE($C41:$L41,AB$5)),0,LARGE($C41:$L41,AB$5))*AB$4</f>
        <v>0</v>
      </c>
      <c r="AC41" s="165">
        <f>SUM(V41:AB41)</f>
        <v>31100907050000</v>
      </c>
      <c r="AD41" s="166">
        <f>RANK(AC41,AC$6:AC$53)</f>
        <v>36</v>
      </c>
    </row>
    <row r="42" spans="1:30" ht="12.75" customHeight="1">
      <c r="A42" s="20">
        <f t="shared" si="3"/>
        <v>37</v>
      </c>
      <c r="B42" s="21" t="s">
        <v>14</v>
      </c>
      <c r="C42" s="22">
        <f>IF(ISERROR(VLOOKUP($B42,'Vysledky (1)'!$B$5:$T$50,19,FALSE)),"",VLOOKUP($B42,'Vysledky (1)'!$B$5:$T$50,19,FALSE))</f>
        <v>11</v>
      </c>
      <c r="D42" s="22">
        <f>IF(ISERROR(VLOOKUP($B42,'Vysledky (2)'!$B$5:$T$50,19,FALSE)),"",VLOOKUP($B42,'Vysledky (2)'!$B$5:$T$50,19,FALSE))</f>
      </c>
      <c r="E42" s="22">
        <f>IF(ISERROR(VLOOKUP($B42,'Vysledky (3)'!$B$5:$T$50,19,FALSE)),"",VLOOKUP($B42,'Vysledky (3)'!$B$5:$T$50,19,FALSE))</f>
        <v>15</v>
      </c>
      <c r="F42" s="22">
        <f>IF(ISERROR(VLOOKUP($B42,'Vysledky (4)'!$B$5:$T$50,19,FALSE)),"",VLOOKUP($B42,'Vysledky (4)'!$B$5:$T$50,19,FALSE))</f>
      </c>
      <c r="G42" s="22">
        <f>IF(ISERROR(VLOOKUP($B42,'Vysledky (5)'!$B$5:$T$50,19,FALSE)),"",VLOOKUP($B42,'Vysledky (5)'!$B$5:$T$50,19,FALSE))</f>
      </c>
      <c r="H42" s="22">
        <f>IF(ISERROR(VLOOKUP($B42,'Vysledky (6)'!$B$5:$T$50,19,FALSE)),"",VLOOKUP($B42,'Vysledky (6)'!$B$5:$T$50,19,FALSE))</f>
      </c>
      <c r="I42" s="22">
        <f>IF(ISERROR(VLOOKUP($B42,'Vysledky (7)'!$B$5:$T$50,19,FALSE)),"",VLOOKUP($B42,'Vysledky (7)'!$B$5:$T$50,19,FALSE))</f>
      </c>
      <c r="J42" s="22">
        <f>IF(ISERROR(VLOOKUP($B42,'Vysledky (8)'!$B$5:$T$50,19,FALSE)),"",VLOOKUP($B42,'Vysledky (8)'!$B$5:$T$50,19,FALSE))</f>
      </c>
      <c r="K42" s="22">
        <f>IF(ISERROR(VLOOKUP($B42,'Vysledky (9)'!$B$5:$T$50,19,FALSE)),"",VLOOKUP($B42,'Vysledky (9)'!$B$5:$T$50,19,FALSE))</f>
      </c>
      <c r="L42" s="22">
        <f>IF(ISERROR(VLOOKUP($B42,'Vysledky (10)'!$B$5:$T$50,19,FALSE)),"",VLOOKUP($B42,'Vysledky (10)'!$B$5:$T$50,19,FALSE))</f>
      </c>
      <c r="M42" s="23">
        <f>U42</f>
        <v>26</v>
      </c>
      <c r="N42" s="24"/>
      <c r="O42">
        <f>SUM(C42:L42)</f>
        <v>26</v>
      </c>
      <c r="P42">
        <f>COUNT(C42:L42)</f>
        <v>2</v>
      </c>
      <c r="Q42" s="25">
        <f>IF($P42&gt;Q$3,MIN($C42:$L42),0)</f>
        <v>0</v>
      </c>
      <c r="R42" s="25">
        <f>IF($P42&gt;R$3,SMALL($C42:$L42,R$2),0)</f>
        <v>0</v>
      </c>
      <c r="S42" s="25">
        <f>IF($P42&gt;S$3,SMALL($C42:$L42,S$2),0)</f>
        <v>0</v>
      </c>
      <c r="T42" s="25">
        <f>IF($P42&gt;T$3,SMALL($C42:$L42,T$2),0)</f>
        <v>0</v>
      </c>
      <c r="U42">
        <f>O42-SUM(Q42:T42)</f>
        <v>26</v>
      </c>
      <c r="V42">
        <f>U42*V$4</f>
        <v>26000000000000</v>
      </c>
      <c r="W42" s="164">
        <f>IF(ISERROR(LARGE($C42:$L42,W$5)),0,LARGE($C42:$L42,W$5))*W$4</f>
        <v>150000000000</v>
      </c>
      <c r="X42" s="164">
        <f>IF(ISERROR(LARGE($C42:$L42,X$5)),0,LARGE($C42:$L42,X$5))*X$4</f>
        <v>1100000000</v>
      </c>
      <c r="Y42" s="164">
        <f>IF(ISERROR(LARGE($C42:$L42,Y$5)),0,LARGE($C42:$L42,Y$5))*Y$4</f>
        <v>0</v>
      </c>
      <c r="Z42" s="164">
        <f>IF(ISERROR(LARGE($C42:$L42,Z$5)),0,LARGE($C42:$L42,Z$5))*Z$4</f>
        <v>0</v>
      </c>
      <c r="AA42" s="164">
        <f>IF(ISERROR(LARGE($C42:$L42,AA$5)),0,LARGE($C42:$L42,AA$5))*AA$4</f>
        <v>0</v>
      </c>
      <c r="AB42" s="164">
        <f>IF(ISERROR(LARGE($C42:$L42,AB$5)),0,LARGE($C42:$L42,AB$5))*AB$4</f>
        <v>0</v>
      </c>
      <c r="AC42" s="165">
        <f>SUM(V42:AB42)</f>
        <v>26151100000000</v>
      </c>
      <c r="AD42" s="166">
        <f>RANK(AC42,AC$6:AC$53)</f>
        <v>37</v>
      </c>
    </row>
    <row r="43" spans="1:30" ht="12.75" customHeight="1">
      <c r="A43" s="20">
        <f t="shared" si="3"/>
        <v>38</v>
      </c>
      <c r="B43" s="21" t="s">
        <v>107</v>
      </c>
      <c r="C43" s="22">
        <f>IF(ISERROR(VLOOKUP($B43,'Vysledky (1)'!$B$5:$T$50,19,FALSE)),"",VLOOKUP($B43,'Vysledky (1)'!$B$5:$T$50,19,FALSE))</f>
      </c>
      <c r="D43" s="22">
        <f>IF(ISERROR(VLOOKUP($B43,'Vysledky (2)'!$B$5:$T$50,19,FALSE)),"",VLOOKUP($B43,'Vysledky (2)'!$B$5:$T$50,19,FALSE))</f>
      </c>
      <c r="E43" s="22">
        <f>IF(ISERROR(VLOOKUP($B43,'Vysledky (3)'!$B$5:$T$50,19,FALSE)),"",VLOOKUP($B43,'Vysledky (3)'!$B$5:$T$50,19,FALSE))</f>
        <v>23</v>
      </c>
      <c r="F43" s="22">
        <f>IF(ISERROR(VLOOKUP($B43,'Vysledky (4)'!$B$5:$T$50,19,FALSE)),"",VLOOKUP($B43,'Vysledky (4)'!$B$5:$T$50,19,FALSE))</f>
      </c>
      <c r="G43" s="22">
        <f>IF(ISERROR(VLOOKUP($B43,'Vysledky (5)'!$B$5:$T$50,19,FALSE)),"",VLOOKUP($B43,'Vysledky (5)'!$B$5:$T$50,19,FALSE))</f>
      </c>
      <c r="H43" s="22">
        <f>IF(ISERROR(VLOOKUP($B43,'Vysledky (6)'!$B$5:$T$50,19,FALSE)),"",VLOOKUP($B43,'Vysledky (6)'!$B$5:$T$50,19,FALSE))</f>
      </c>
      <c r="I43" s="22">
        <f>IF(ISERROR(VLOOKUP($B43,'Vysledky (7)'!$B$5:$T$50,19,FALSE)),"",VLOOKUP($B43,'Vysledky (7)'!$B$5:$T$50,19,FALSE))</f>
      </c>
      <c r="J43" s="22">
        <f>IF(ISERROR(VLOOKUP($B43,'Vysledky (8)'!$B$5:$T$50,19,FALSE)),"",VLOOKUP($B43,'Vysledky (8)'!$B$5:$T$50,19,FALSE))</f>
      </c>
      <c r="K43" s="22">
        <f>IF(ISERROR(VLOOKUP($B43,'Vysledky (9)'!$B$5:$T$50,19,FALSE)),"",VLOOKUP($B43,'Vysledky (9)'!$B$5:$T$50,19,FALSE))</f>
      </c>
      <c r="L43" s="22">
        <f>IF(ISERROR(VLOOKUP($B43,'Vysledky (10)'!$B$5:$T$50,19,FALSE)),"",VLOOKUP($B43,'Vysledky (10)'!$B$5:$T$50,19,FALSE))</f>
      </c>
      <c r="M43" s="23">
        <f>U43</f>
        <v>23</v>
      </c>
      <c r="N43" s="24"/>
      <c r="O43">
        <f>SUM(C43:L43)</f>
        <v>23</v>
      </c>
      <c r="P43">
        <f>COUNT(C43:L43)</f>
        <v>1</v>
      </c>
      <c r="Q43" s="25">
        <f>IF($P43&gt;Q$3,MIN($C43:$L43),0)</f>
        <v>0</v>
      </c>
      <c r="R43" s="25">
        <f>IF($P43&gt;R$3,SMALL($C43:$L43,R$2),0)</f>
        <v>0</v>
      </c>
      <c r="S43" s="25">
        <f>IF($P43&gt;S$3,SMALL($C43:$L43,S$2),0)</f>
        <v>0</v>
      </c>
      <c r="T43" s="25">
        <f>IF($P43&gt;T$3,SMALL($C43:$L43,T$2),0)</f>
        <v>0</v>
      </c>
      <c r="U43">
        <f>O43-SUM(Q43:T43)</f>
        <v>23</v>
      </c>
      <c r="V43">
        <f>U43*V$4</f>
        <v>23000000000000</v>
      </c>
      <c r="W43" s="164">
        <f>IF(ISERROR(LARGE($C43:$L43,W$5)),0,LARGE($C43:$L43,W$5))*W$4</f>
        <v>230000000000</v>
      </c>
      <c r="X43" s="164">
        <f>IF(ISERROR(LARGE($C43:$L43,X$5)),0,LARGE($C43:$L43,X$5))*X$4</f>
        <v>0</v>
      </c>
      <c r="Y43" s="164">
        <f>IF(ISERROR(LARGE($C43:$L43,Y$5)),0,LARGE($C43:$L43,Y$5))*Y$4</f>
        <v>0</v>
      </c>
      <c r="Z43" s="164">
        <f>IF(ISERROR(LARGE($C43:$L43,Z$5)),0,LARGE($C43:$L43,Z$5))*Z$4</f>
        <v>0</v>
      </c>
      <c r="AA43" s="164">
        <f>IF(ISERROR(LARGE($C43:$L43,AA$5)),0,LARGE($C43:$L43,AA$5))*AA$4</f>
        <v>0</v>
      </c>
      <c r="AB43" s="164">
        <f>IF(ISERROR(LARGE($C43:$L43,AB$5)),0,LARGE($C43:$L43,AB$5))*AB$4</f>
        <v>0</v>
      </c>
      <c r="AC43" s="165">
        <f>SUM(V43:AB43)</f>
        <v>23230000000000</v>
      </c>
      <c r="AD43" s="166">
        <f>RANK(AC43,AC$6:AC$53)</f>
        <v>38</v>
      </c>
    </row>
    <row r="44" spans="1:30" ht="12.75" customHeight="1">
      <c r="A44" s="20">
        <f t="shared" si="3"/>
        <v>39</v>
      </c>
      <c r="B44" s="21" t="s">
        <v>115</v>
      </c>
      <c r="C44" s="22">
        <f>IF(ISERROR(VLOOKUP($B44,'Vysledky (1)'!$B$5:$T$50,19,FALSE)),"",VLOOKUP($B44,'Vysledky (1)'!$B$5:$T$50,19,FALSE))</f>
      </c>
      <c r="D44" s="22">
        <f>IF(ISERROR(VLOOKUP($B44,'Vysledky (2)'!$B$5:$T$50,19,FALSE)),"",VLOOKUP($B44,'Vysledky (2)'!$B$5:$T$50,19,FALSE))</f>
      </c>
      <c r="E44" s="22">
        <f>IF(ISERROR(VLOOKUP($B44,'Vysledky (3)'!$B$5:$T$50,19,FALSE)),"",VLOOKUP($B44,'Vysledky (3)'!$B$5:$T$50,19,FALSE))</f>
      </c>
      <c r="F44" s="22">
        <f>IF(ISERROR(VLOOKUP($B44,'Vysledky (4)'!$B$5:$T$50,19,FALSE)),"",VLOOKUP($B44,'Vysledky (4)'!$B$5:$T$50,19,FALSE))</f>
      </c>
      <c r="G44" s="22">
        <f>IF(ISERROR(VLOOKUP($B44,'Vysledky (5)'!$B$5:$T$50,19,FALSE)),"",VLOOKUP($B44,'Vysledky (5)'!$B$5:$T$50,19,FALSE))</f>
        <v>19</v>
      </c>
      <c r="H44" s="22">
        <f>IF(ISERROR(VLOOKUP($B44,'Vysledky (6)'!$B$5:$T$50,19,FALSE)),"",VLOOKUP($B44,'Vysledky (6)'!$B$5:$T$50,19,FALSE))</f>
      </c>
      <c r="I44" s="22">
        <f>IF(ISERROR(VLOOKUP($B44,'Vysledky (7)'!$B$5:$T$50,19,FALSE)),"",VLOOKUP($B44,'Vysledky (7)'!$B$5:$T$50,19,FALSE))</f>
      </c>
      <c r="J44" s="22">
        <f>IF(ISERROR(VLOOKUP($B44,'Vysledky (8)'!$B$5:$T$50,19,FALSE)),"",VLOOKUP($B44,'Vysledky (8)'!$B$5:$T$50,19,FALSE))</f>
      </c>
      <c r="K44" s="22">
        <f>IF(ISERROR(VLOOKUP($B44,'Vysledky (9)'!$B$5:$T$50,19,FALSE)),"",VLOOKUP($B44,'Vysledky (9)'!$B$5:$T$50,19,FALSE))</f>
      </c>
      <c r="L44" s="22">
        <f>IF(ISERROR(VLOOKUP($B44,'Vysledky (10)'!$B$5:$T$50,19,FALSE)),"",VLOOKUP($B44,'Vysledky (10)'!$B$5:$T$50,19,FALSE))</f>
      </c>
      <c r="M44" s="23">
        <f>U44</f>
        <v>19</v>
      </c>
      <c r="N44" s="24"/>
      <c r="O44">
        <f>SUM(C44:L44)</f>
        <v>19</v>
      </c>
      <c r="P44">
        <f>COUNT(C44:L44)</f>
        <v>1</v>
      </c>
      <c r="Q44" s="25">
        <f>IF($P44&gt;Q$3,MIN($C44:$L44),0)</f>
        <v>0</v>
      </c>
      <c r="R44" s="25">
        <f>IF($P44&gt;R$3,SMALL($C44:$L44,R$2),0)</f>
        <v>0</v>
      </c>
      <c r="S44" s="25">
        <f>IF($P44&gt;S$3,SMALL($C44:$L44,S$2),0)</f>
        <v>0</v>
      </c>
      <c r="T44" s="25">
        <f>IF($P44&gt;T$3,SMALL($C44:$L44,T$2),0)</f>
        <v>0</v>
      </c>
      <c r="U44">
        <f>O44-SUM(Q44:T44)</f>
        <v>19</v>
      </c>
      <c r="V44">
        <f>U44*V$4</f>
        <v>19000000000000</v>
      </c>
      <c r="W44" s="164">
        <f>IF(ISERROR(LARGE($C44:$L44,W$5)),0,LARGE($C44:$L44,W$5))*W$4</f>
        <v>190000000000</v>
      </c>
      <c r="X44" s="164">
        <f>IF(ISERROR(LARGE($C44:$L44,X$5)),0,LARGE($C44:$L44,X$5))*X$4</f>
        <v>0</v>
      </c>
      <c r="Y44" s="164">
        <f>IF(ISERROR(LARGE($C44:$L44,Y$5)),0,LARGE($C44:$L44,Y$5))*Y$4</f>
        <v>0</v>
      </c>
      <c r="Z44" s="164">
        <f>IF(ISERROR(LARGE($C44:$L44,Z$5)),0,LARGE($C44:$L44,Z$5))*Z$4</f>
        <v>0</v>
      </c>
      <c r="AA44" s="164">
        <f>IF(ISERROR(LARGE($C44:$L44,AA$5)),0,LARGE($C44:$L44,AA$5))*AA$4</f>
        <v>0</v>
      </c>
      <c r="AB44" s="164">
        <f>IF(ISERROR(LARGE($C44:$L44,AB$5)),0,LARGE($C44:$L44,AB$5))*AB$4</f>
        <v>0</v>
      </c>
      <c r="AC44" s="165">
        <f>SUM(V44:AB44)</f>
        <v>19190000000000</v>
      </c>
      <c r="AD44" s="166">
        <f>RANK(AC44,AC$6:AC$53)</f>
        <v>39</v>
      </c>
    </row>
    <row r="45" spans="1:30" ht="12.75" customHeight="1">
      <c r="A45" s="20">
        <f t="shared" si="3"/>
        <v>40</v>
      </c>
      <c r="B45" s="21" t="s">
        <v>96</v>
      </c>
      <c r="C45" s="22">
        <f>IF(ISERROR(VLOOKUP($B45,'Vysledky (1)'!$B$5:$T$50,19,FALSE)),"",VLOOKUP($B45,'Vysledky (1)'!$B$5:$T$50,19,FALSE))</f>
        <v>13</v>
      </c>
      <c r="D45" s="22">
        <f>IF(ISERROR(VLOOKUP($B45,'Vysledky (2)'!$B$5:$T$50,19,FALSE)),"",VLOOKUP($B45,'Vysledky (2)'!$B$5:$T$50,19,FALSE))</f>
      </c>
      <c r="E45" s="22">
        <f>IF(ISERROR(VLOOKUP($B45,'Vysledky (3)'!$B$5:$T$50,19,FALSE)),"",VLOOKUP($B45,'Vysledky (3)'!$B$5:$T$50,19,FALSE))</f>
      </c>
      <c r="F45" s="22">
        <f>IF(ISERROR(VLOOKUP($B45,'Vysledky (4)'!$B$5:$T$50,19,FALSE)),"",VLOOKUP($B45,'Vysledky (4)'!$B$5:$T$50,19,FALSE))</f>
      </c>
      <c r="G45" s="22">
        <f>IF(ISERROR(VLOOKUP($B45,'Vysledky (5)'!$B$5:$T$50,19,FALSE)),"",VLOOKUP($B45,'Vysledky (5)'!$B$5:$T$50,19,FALSE))</f>
      </c>
      <c r="H45" s="22">
        <f>IF(ISERROR(VLOOKUP($B45,'Vysledky (6)'!$B$5:$T$50,19,FALSE)),"",VLOOKUP($B45,'Vysledky (6)'!$B$5:$T$50,19,FALSE))</f>
      </c>
      <c r="I45" s="22">
        <f>IF(ISERROR(VLOOKUP($B45,'Vysledky (7)'!$B$5:$T$50,19,FALSE)),"",VLOOKUP($B45,'Vysledky (7)'!$B$5:$T$50,19,FALSE))</f>
      </c>
      <c r="J45" s="22">
        <f>IF(ISERROR(VLOOKUP($B45,'Vysledky (8)'!$B$5:$T$50,19,FALSE)),"",VLOOKUP($B45,'Vysledky (8)'!$B$5:$T$50,19,FALSE))</f>
      </c>
      <c r="K45" s="22">
        <f>IF(ISERROR(VLOOKUP($B45,'Vysledky (9)'!$B$5:$T$50,19,FALSE)),"",VLOOKUP($B45,'Vysledky (9)'!$B$5:$T$50,19,FALSE))</f>
      </c>
      <c r="L45" s="22">
        <f>IF(ISERROR(VLOOKUP($B45,'Vysledky (10)'!$B$5:$T$50,19,FALSE)),"",VLOOKUP($B45,'Vysledky (10)'!$B$5:$T$50,19,FALSE))</f>
      </c>
      <c r="M45" s="23">
        <f>U45</f>
        <v>13</v>
      </c>
      <c r="N45" s="24"/>
      <c r="O45">
        <f>SUM(C45:L45)</f>
        <v>13</v>
      </c>
      <c r="P45">
        <f>COUNT(C45:L45)</f>
        <v>1</v>
      </c>
      <c r="Q45" s="25">
        <f>IF($P45&gt;Q$3,MIN($C45:$L45),0)</f>
        <v>0</v>
      </c>
      <c r="R45" s="25">
        <f>IF($P45&gt;R$3,SMALL($C45:$L45,R$2),0)</f>
        <v>0</v>
      </c>
      <c r="S45" s="25">
        <f>IF($P45&gt;S$3,SMALL($C45:$L45,S$2),0)</f>
        <v>0</v>
      </c>
      <c r="T45" s="25">
        <f>IF($P45&gt;T$3,SMALL($C45:$L45,T$2),0)</f>
        <v>0</v>
      </c>
      <c r="U45">
        <f>O45-SUM(Q45:T45)</f>
        <v>13</v>
      </c>
      <c r="V45">
        <f>U45*V$4</f>
        <v>13000000000000</v>
      </c>
      <c r="W45" s="164">
        <f>IF(ISERROR(LARGE($C45:$L45,W$5)),0,LARGE($C45:$L45,W$5))*W$4</f>
        <v>130000000000</v>
      </c>
      <c r="X45" s="164">
        <f>IF(ISERROR(LARGE($C45:$L45,X$5)),0,LARGE($C45:$L45,X$5))*X$4</f>
        <v>0</v>
      </c>
      <c r="Y45" s="164">
        <f>IF(ISERROR(LARGE($C45:$L45,Y$5)),0,LARGE($C45:$L45,Y$5))*Y$4</f>
        <v>0</v>
      </c>
      <c r="Z45" s="164">
        <f>IF(ISERROR(LARGE($C45:$L45,Z$5)),0,LARGE($C45:$L45,Z$5))*Z$4</f>
        <v>0</v>
      </c>
      <c r="AA45" s="164">
        <f>IF(ISERROR(LARGE($C45:$L45,AA$5)),0,LARGE($C45:$L45,AA$5))*AA$4</f>
        <v>0</v>
      </c>
      <c r="AB45" s="164">
        <f>IF(ISERROR(LARGE($C45:$L45,AB$5)),0,LARGE($C45:$L45,AB$5))*AB$4</f>
        <v>0</v>
      </c>
      <c r="AC45" s="165">
        <f>SUM(V45:AB45)</f>
        <v>13130000000000</v>
      </c>
      <c r="AD45" s="166">
        <f>RANK(AC45,AC$6:AC$53)</f>
        <v>40</v>
      </c>
    </row>
    <row r="46" spans="1:30" ht="12.75" customHeight="1">
      <c r="A46" s="20">
        <f t="shared" si="3"/>
        <v>41</v>
      </c>
      <c r="B46" s="21" t="s">
        <v>97</v>
      </c>
      <c r="C46" s="22">
        <f>IF(ISERROR(VLOOKUP($B46,'Vysledky (1)'!$B$5:$T$50,19,FALSE)),"",VLOOKUP($B46,'Vysledky (1)'!$B$5:$T$50,19,FALSE))</f>
        <v>12</v>
      </c>
      <c r="D46" s="22">
        <f>IF(ISERROR(VLOOKUP($B46,'Vysledky (2)'!$B$5:$T$50,19,FALSE)),"",VLOOKUP($B46,'Vysledky (2)'!$B$5:$T$50,19,FALSE))</f>
      </c>
      <c r="E46" s="22">
        <f>IF(ISERROR(VLOOKUP($B46,'Vysledky (3)'!$B$5:$T$50,19,FALSE)),"",VLOOKUP($B46,'Vysledky (3)'!$B$5:$T$50,19,FALSE))</f>
      </c>
      <c r="F46" s="22">
        <f>IF(ISERROR(VLOOKUP($B46,'Vysledky (4)'!$B$5:$T$50,19,FALSE)),"",VLOOKUP($B46,'Vysledky (4)'!$B$5:$T$50,19,FALSE))</f>
      </c>
      <c r="G46" s="22">
        <f>IF(ISERROR(VLOOKUP($B46,'Vysledky (5)'!$B$5:$T$50,19,FALSE)),"",VLOOKUP($B46,'Vysledky (5)'!$B$5:$T$50,19,FALSE))</f>
      </c>
      <c r="H46" s="22">
        <f>IF(ISERROR(VLOOKUP($B46,'Vysledky (6)'!$B$5:$T$50,19,FALSE)),"",VLOOKUP($B46,'Vysledky (6)'!$B$5:$T$50,19,FALSE))</f>
      </c>
      <c r="I46" s="22">
        <f>IF(ISERROR(VLOOKUP($B46,'Vysledky (7)'!$B$5:$T$50,19,FALSE)),"",VLOOKUP($B46,'Vysledky (7)'!$B$5:$T$50,19,FALSE))</f>
      </c>
      <c r="J46" s="22">
        <f>IF(ISERROR(VLOOKUP($B46,'Vysledky (8)'!$B$5:$T$50,19,FALSE)),"",VLOOKUP($B46,'Vysledky (8)'!$B$5:$T$50,19,FALSE))</f>
      </c>
      <c r="K46" s="22">
        <f>IF(ISERROR(VLOOKUP($B46,'Vysledky (9)'!$B$5:$T$50,19,FALSE)),"",VLOOKUP($B46,'Vysledky (9)'!$B$5:$T$50,19,FALSE))</f>
      </c>
      <c r="L46" s="22">
        <f>IF(ISERROR(VLOOKUP($B46,'Vysledky (10)'!$B$5:$T$50,19,FALSE)),"",VLOOKUP($B46,'Vysledky (10)'!$B$5:$T$50,19,FALSE))</f>
      </c>
      <c r="M46" s="23">
        <f>U46</f>
        <v>12</v>
      </c>
      <c r="N46" s="24"/>
      <c r="O46">
        <f>SUM(C46:L46)</f>
        <v>12</v>
      </c>
      <c r="P46">
        <f>COUNT(C46:L46)</f>
        <v>1</v>
      </c>
      <c r="Q46" s="25">
        <f>IF($P46&gt;Q$3,MIN($C46:$L46),0)</f>
        <v>0</v>
      </c>
      <c r="R46" s="25">
        <f>IF($P46&gt;R$3,SMALL($C46:$L46,R$2),0)</f>
        <v>0</v>
      </c>
      <c r="S46" s="25">
        <f>IF($P46&gt;S$3,SMALL($C46:$L46,S$2),0)</f>
        <v>0</v>
      </c>
      <c r="T46" s="25">
        <f>IF($P46&gt;T$3,SMALL($C46:$L46,T$2),0)</f>
        <v>0</v>
      </c>
      <c r="U46">
        <f>O46-SUM(Q46:T46)</f>
        <v>12</v>
      </c>
      <c r="V46">
        <f>U46*V$4</f>
        <v>12000000000000</v>
      </c>
      <c r="W46" s="164">
        <f>IF(ISERROR(LARGE($C46:$L46,W$5)),0,LARGE($C46:$L46,W$5))*W$4</f>
        <v>120000000000</v>
      </c>
      <c r="X46" s="164">
        <f>IF(ISERROR(LARGE($C46:$L46,X$5)),0,LARGE($C46:$L46,X$5))*X$4</f>
        <v>0</v>
      </c>
      <c r="Y46" s="164">
        <f>IF(ISERROR(LARGE($C46:$L46,Y$5)),0,LARGE($C46:$L46,Y$5))*Y$4</f>
        <v>0</v>
      </c>
      <c r="Z46" s="164">
        <f>IF(ISERROR(LARGE($C46:$L46,Z$5)),0,LARGE($C46:$L46,Z$5))*Z$4</f>
        <v>0</v>
      </c>
      <c r="AA46" s="164">
        <f>IF(ISERROR(LARGE($C46:$L46,AA$5)),0,LARGE($C46:$L46,AA$5))*AA$4</f>
        <v>0</v>
      </c>
      <c r="AB46" s="164">
        <f>IF(ISERROR(LARGE($C46:$L46,AB$5)),0,LARGE($C46:$L46,AB$5))*AB$4</f>
        <v>0</v>
      </c>
      <c r="AC46" s="165">
        <f>SUM(V46:AB46)</f>
        <v>12120000000000</v>
      </c>
      <c r="AD46" s="166">
        <f>RANK(AC46,AC$6:AC$53)</f>
        <v>41</v>
      </c>
    </row>
    <row r="47" spans="1:30" ht="12.75" customHeight="1">
      <c r="A47" s="20">
        <f t="shared" si="3"/>
        <v>42</v>
      </c>
      <c r="B47" s="21" t="s">
        <v>108</v>
      </c>
      <c r="C47" s="22">
        <f>IF(ISERROR(VLOOKUP($B47,'Vysledky (1)'!$B$5:$T$50,19,FALSE)),"",VLOOKUP($B47,'Vysledky (1)'!$B$5:$T$50,19,FALSE))</f>
      </c>
      <c r="D47" s="22">
        <f>IF(ISERROR(VLOOKUP($B47,'Vysledky (2)'!$B$5:$T$50,19,FALSE)),"",VLOOKUP($B47,'Vysledky (2)'!$B$5:$T$50,19,FALSE))</f>
      </c>
      <c r="E47" s="22">
        <f>IF(ISERROR(VLOOKUP($B47,'Vysledky (3)'!$B$5:$T$50,19,FALSE)),"",VLOOKUP($B47,'Vysledky (3)'!$B$5:$T$50,19,FALSE))</f>
        <v>9</v>
      </c>
      <c r="F47" s="22">
        <f>IF(ISERROR(VLOOKUP($B47,'Vysledky (4)'!$B$5:$T$50,19,FALSE)),"",VLOOKUP($B47,'Vysledky (4)'!$B$5:$T$50,19,FALSE))</f>
      </c>
      <c r="G47" s="22">
        <f>IF(ISERROR(VLOOKUP($B47,'Vysledky (5)'!$B$5:$T$50,19,FALSE)),"",VLOOKUP($B47,'Vysledky (5)'!$B$5:$T$50,19,FALSE))</f>
      </c>
      <c r="H47" s="22">
        <f>IF(ISERROR(VLOOKUP($B47,'Vysledky (6)'!$B$5:$T$50,19,FALSE)),"",VLOOKUP($B47,'Vysledky (6)'!$B$5:$T$50,19,FALSE))</f>
      </c>
      <c r="I47" s="22">
        <f>IF(ISERROR(VLOOKUP($B47,'Vysledky (7)'!$B$5:$T$50,19,FALSE)),"",VLOOKUP($B47,'Vysledky (7)'!$B$5:$T$50,19,FALSE))</f>
      </c>
      <c r="J47" s="22">
        <f>IF(ISERROR(VLOOKUP($B47,'Vysledky (8)'!$B$5:$T$50,19,FALSE)),"",VLOOKUP($B47,'Vysledky (8)'!$B$5:$T$50,19,FALSE))</f>
      </c>
      <c r="K47" s="22">
        <f>IF(ISERROR(VLOOKUP($B47,'Vysledky (9)'!$B$5:$T$50,19,FALSE)),"",VLOOKUP($B47,'Vysledky (9)'!$B$5:$T$50,19,FALSE))</f>
      </c>
      <c r="L47" s="22">
        <f>IF(ISERROR(VLOOKUP($B47,'Vysledky (10)'!$B$5:$T$50,19,FALSE)),"",VLOOKUP($B47,'Vysledky (10)'!$B$5:$T$50,19,FALSE))</f>
      </c>
      <c r="M47" s="23">
        <f>U47</f>
        <v>9</v>
      </c>
      <c r="N47" s="24"/>
      <c r="O47">
        <f>SUM(C47:L47)</f>
        <v>9</v>
      </c>
      <c r="P47">
        <f>COUNT(C47:L47)</f>
        <v>1</v>
      </c>
      <c r="Q47" s="25">
        <f>IF($P47&gt;Q$3,MIN($C47:$L47),0)</f>
        <v>0</v>
      </c>
      <c r="R47" s="25">
        <f>IF($P47&gt;R$3,SMALL($C47:$L47,R$2),0)</f>
        <v>0</v>
      </c>
      <c r="S47" s="25">
        <f>IF($P47&gt;S$3,SMALL($C47:$L47,S$2),0)</f>
        <v>0</v>
      </c>
      <c r="T47" s="25">
        <f>IF($P47&gt;T$3,SMALL($C47:$L47,T$2),0)</f>
        <v>0</v>
      </c>
      <c r="U47">
        <f>O47-SUM(Q47:T47)</f>
        <v>9</v>
      </c>
      <c r="V47">
        <f>U47*V$4</f>
        <v>9000000000000</v>
      </c>
      <c r="W47" s="164">
        <f>IF(ISERROR(LARGE($C47:$L47,W$5)),0,LARGE($C47:$L47,W$5))*W$4</f>
        <v>90000000000</v>
      </c>
      <c r="X47" s="164">
        <f>IF(ISERROR(LARGE($C47:$L47,X$5)),0,LARGE($C47:$L47,X$5))*X$4</f>
        <v>0</v>
      </c>
      <c r="Y47" s="164">
        <f>IF(ISERROR(LARGE($C47:$L47,Y$5)),0,LARGE($C47:$L47,Y$5))*Y$4</f>
        <v>0</v>
      </c>
      <c r="Z47" s="164">
        <f>IF(ISERROR(LARGE($C47:$L47,Z$5)),0,LARGE($C47:$L47,Z$5))*Z$4</f>
        <v>0</v>
      </c>
      <c r="AA47" s="164">
        <f>IF(ISERROR(LARGE($C47:$L47,AA$5)),0,LARGE($C47:$L47,AA$5))*AA$4</f>
        <v>0</v>
      </c>
      <c r="AB47" s="164">
        <f>IF(ISERROR(LARGE($C47:$L47,AB$5)),0,LARGE($C47:$L47,AB$5))*AB$4</f>
        <v>0</v>
      </c>
      <c r="AC47" s="165">
        <f>SUM(V47:AB47)</f>
        <v>9090000000000</v>
      </c>
      <c r="AD47" s="166">
        <f>RANK(AC47,AC$6:AC$53)</f>
        <v>42</v>
      </c>
    </row>
    <row r="48" spans="1:30" ht="12.75" customHeight="1">
      <c r="A48" s="20">
        <f t="shared" si="3"/>
        <v>43</v>
      </c>
      <c r="B48" s="21"/>
      <c r="C48" s="22">
        <f>IF(ISERROR(VLOOKUP($B48,'Vysledky (1)'!$B$5:$T$50,19,FALSE)),"",VLOOKUP($B48,'Vysledky (1)'!$B$5:$T$50,19,FALSE))</f>
      </c>
      <c r="D48" s="22">
        <f>IF(ISERROR(VLOOKUP($B48,'Vysledky (2)'!$B$5:$T$50,19,FALSE)),"",VLOOKUP($B48,'Vysledky (2)'!$B$5:$T$50,19,FALSE))</f>
      </c>
      <c r="E48" s="22">
        <f>IF(ISERROR(VLOOKUP($B48,'Vysledky (3)'!$B$5:$T$50,19,FALSE)),"",VLOOKUP($B48,'Vysledky (3)'!$B$5:$T$50,19,FALSE))</f>
      </c>
      <c r="F48" s="22">
        <f>IF(ISERROR(VLOOKUP($B48,'Vysledky (4)'!$B$5:$T$50,19,FALSE)),"",VLOOKUP($B48,'Vysledky (4)'!$B$5:$T$50,19,FALSE))</f>
      </c>
      <c r="G48" s="22">
        <f>IF(ISERROR(VLOOKUP($B48,'Vysledky (5)'!$B$5:$T$50,19,FALSE)),"",VLOOKUP($B48,'Vysledky (5)'!$B$5:$T$50,19,FALSE))</f>
      </c>
      <c r="H48" s="22">
        <f>IF(ISERROR(VLOOKUP($B48,'Vysledky (6)'!$B$5:$T$50,19,FALSE)),"",VLOOKUP($B48,'Vysledky (6)'!$B$5:$T$50,19,FALSE))</f>
      </c>
      <c r="I48" s="22">
        <f>IF(ISERROR(VLOOKUP($B48,'Vysledky (7)'!$B$5:$T$50,19,FALSE)),"",VLOOKUP($B48,'Vysledky (7)'!$B$5:$T$50,19,FALSE))</f>
      </c>
      <c r="J48" s="22">
        <f>IF(ISERROR(VLOOKUP($B48,'Vysledky (8)'!$B$5:$T$50,19,FALSE)),"",VLOOKUP($B48,'Vysledky (8)'!$B$5:$T$50,19,FALSE))</f>
      </c>
      <c r="K48" s="22">
        <f>IF(ISERROR(VLOOKUP($B48,'Vysledky (9)'!$B$5:$T$50,19,FALSE)),"",VLOOKUP($B48,'Vysledky (9)'!$B$5:$T$50,19,FALSE))</f>
      </c>
      <c r="L48" s="22">
        <f>IF(ISERROR(VLOOKUP($B48,'Vysledky (10)'!$B$5:$T$50,19,FALSE)),"",VLOOKUP($B48,'Vysledky (10)'!$B$5:$T$50,19,FALSE))</f>
      </c>
      <c r="M48" s="23">
        <f>U48</f>
        <v>0</v>
      </c>
      <c r="N48" s="24"/>
      <c r="O48">
        <f>SUM(C48:L48)</f>
        <v>0</v>
      </c>
      <c r="P48">
        <f>COUNT(C48:L48)</f>
        <v>0</v>
      </c>
      <c r="Q48" s="25">
        <f>IF($P48&gt;Q$3,MIN($C48:$L48),0)</f>
        <v>0</v>
      </c>
      <c r="R48" s="25">
        <f>IF($P48&gt;R$3,SMALL($C48:$L48,R$2),0)</f>
        <v>0</v>
      </c>
      <c r="S48" s="25">
        <f>IF($P48&gt;S$3,SMALL($C48:$L48,S$2),0)</f>
        <v>0</v>
      </c>
      <c r="T48" s="25">
        <f>IF($P48&gt;T$3,SMALL($C48:$L48,T$2),0)</f>
        <v>0</v>
      </c>
      <c r="U48">
        <f>O48-SUM(Q48:T48)</f>
        <v>0</v>
      </c>
      <c r="V48">
        <f>U48*V$4</f>
        <v>0</v>
      </c>
      <c r="W48" s="164">
        <f>IF(ISERROR(LARGE($C48:$L48,W$5)),0,LARGE($C48:$L48,W$5))*W$4</f>
        <v>0</v>
      </c>
      <c r="X48" s="164">
        <f>IF(ISERROR(LARGE($C48:$L48,X$5)),0,LARGE($C48:$L48,X$5))*X$4</f>
        <v>0</v>
      </c>
      <c r="Y48" s="164">
        <f>IF(ISERROR(LARGE($C48:$L48,Y$5)),0,LARGE($C48:$L48,Y$5))*Y$4</f>
        <v>0</v>
      </c>
      <c r="Z48" s="164">
        <f>IF(ISERROR(LARGE($C48:$L48,Z$5)),0,LARGE($C48:$L48,Z$5))*Z$4</f>
        <v>0</v>
      </c>
      <c r="AA48" s="164">
        <f>IF(ISERROR(LARGE($C48:$L48,AA$5)),0,LARGE($C48:$L48,AA$5))*AA$4</f>
        <v>0</v>
      </c>
      <c r="AB48" s="164">
        <f>IF(ISERROR(LARGE($C48:$L48,AB$5)),0,LARGE($C48:$L48,AB$5))*AB$4</f>
        <v>0</v>
      </c>
      <c r="AC48" s="165">
        <f>SUM(V48:AB48)</f>
        <v>0</v>
      </c>
      <c r="AD48" s="166">
        <f>RANK(AC48,AC$6:AC$53)</f>
        <v>43</v>
      </c>
    </row>
    <row r="49" spans="1:30" ht="12.75" customHeight="1">
      <c r="A49" s="20">
        <f t="shared" si="3"/>
        <v>44</v>
      </c>
      <c r="B49" s="21"/>
      <c r="C49" s="22">
        <f>IF(ISERROR(VLOOKUP($B49,'Vysledky (1)'!$B$5:$T$50,19,FALSE)),"",VLOOKUP($B49,'Vysledky (1)'!$B$5:$T$50,19,FALSE))</f>
      </c>
      <c r="D49" s="22">
        <f>IF(ISERROR(VLOOKUP($B49,'Vysledky (2)'!$B$5:$T$50,19,FALSE)),"",VLOOKUP($B49,'Vysledky (2)'!$B$5:$T$50,19,FALSE))</f>
      </c>
      <c r="E49" s="22">
        <f>IF(ISERROR(VLOOKUP($B49,'Vysledky (3)'!$B$5:$T$50,19,FALSE)),"",VLOOKUP($B49,'Vysledky (3)'!$B$5:$T$50,19,FALSE))</f>
      </c>
      <c r="F49" s="22">
        <f>IF(ISERROR(VLOOKUP($B49,'Vysledky (4)'!$B$5:$T$50,19,FALSE)),"",VLOOKUP($B49,'Vysledky (4)'!$B$5:$T$50,19,FALSE))</f>
      </c>
      <c r="G49" s="22">
        <f>IF(ISERROR(VLOOKUP($B49,'Vysledky (5)'!$B$5:$T$50,19,FALSE)),"",VLOOKUP($B49,'Vysledky (5)'!$B$5:$T$50,19,FALSE))</f>
      </c>
      <c r="H49" s="22">
        <f>IF(ISERROR(VLOOKUP($B49,'Vysledky (6)'!$B$5:$T$50,19,FALSE)),"",VLOOKUP($B49,'Vysledky (6)'!$B$5:$T$50,19,FALSE))</f>
      </c>
      <c r="I49" s="22">
        <f>IF(ISERROR(VLOOKUP($B49,'Vysledky (7)'!$B$5:$T$50,19,FALSE)),"",VLOOKUP($B49,'Vysledky (7)'!$B$5:$T$50,19,FALSE))</f>
      </c>
      <c r="J49" s="22">
        <f>IF(ISERROR(VLOOKUP($B49,'Vysledky (8)'!$B$5:$T$50,19,FALSE)),"",VLOOKUP($B49,'Vysledky (8)'!$B$5:$T$50,19,FALSE))</f>
      </c>
      <c r="K49" s="22">
        <f>IF(ISERROR(VLOOKUP($B49,'Vysledky (9)'!$B$5:$T$50,19,FALSE)),"",VLOOKUP($B49,'Vysledky (9)'!$B$5:$T$50,19,FALSE))</f>
      </c>
      <c r="L49" s="22">
        <f>IF(ISERROR(VLOOKUP($B49,'Vysledky (10)'!$B$5:$T$50,19,FALSE)),"",VLOOKUP($B49,'Vysledky (10)'!$B$5:$T$50,19,FALSE))</f>
      </c>
      <c r="M49" s="23">
        <f>U49</f>
        <v>0</v>
      </c>
      <c r="N49" s="24"/>
      <c r="O49">
        <f>SUM(C49:L49)</f>
        <v>0</v>
      </c>
      <c r="P49">
        <f>COUNT(C49:L49)</f>
        <v>0</v>
      </c>
      <c r="Q49" s="25">
        <f>IF($P49&gt;Q$3,MIN($C49:$L49),0)</f>
        <v>0</v>
      </c>
      <c r="R49" s="25">
        <f>IF($P49&gt;R$3,SMALL($C49:$L49,R$2),0)</f>
        <v>0</v>
      </c>
      <c r="S49" s="25">
        <f>IF($P49&gt;S$3,SMALL($C49:$L49,S$2),0)</f>
        <v>0</v>
      </c>
      <c r="T49" s="25">
        <f>IF($P49&gt;T$3,SMALL($C49:$L49,T$2),0)</f>
        <v>0</v>
      </c>
      <c r="U49">
        <f>O49-SUM(Q49:T49)</f>
        <v>0</v>
      </c>
      <c r="V49">
        <f>U49*V$4</f>
        <v>0</v>
      </c>
      <c r="W49" s="164">
        <f>IF(ISERROR(LARGE($C49:$L49,W$5)),0,LARGE($C49:$L49,W$5))*W$4</f>
        <v>0</v>
      </c>
      <c r="X49" s="164">
        <f>IF(ISERROR(LARGE($C49:$L49,X$5)),0,LARGE($C49:$L49,X$5))*X$4</f>
        <v>0</v>
      </c>
      <c r="Y49" s="164">
        <f>IF(ISERROR(LARGE($C49:$L49,Y$5)),0,LARGE($C49:$L49,Y$5))*Y$4</f>
        <v>0</v>
      </c>
      <c r="Z49" s="164">
        <f>IF(ISERROR(LARGE($C49:$L49,Z$5)),0,LARGE($C49:$L49,Z$5))*Z$4</f>
        <v>0</v>
      </c>
      <c r="AA49" s="164">
        <f>IF(ISERROR(LARGE($C49:$L49,AA$5)),0,LARGE($C49:$L49,AA$5))*AA$4</f>
        <v>0</v>
      </c>
      <c r="AB49" s="164">
        <f>IF(ISERROR(LARGE($C49:$L49,AB$5)),0,LARGE($C49:$L49,AB$5))*AB$4</f>
        <v>0</v>
      </c>
      <c r="AC49" s="165">
        <f>SUM(V49:AB49)</f>
        <v>0</v>
      </c>
      <c r="AD49" s="166">
        <f>RANK(AC49,AC$6:AC$53)</f>
        <v>43</v>
      </c>
    </row>
    <row r="50" spans="1:30" ht="12.75" customHeight="1">
      <c r="A50" s="20">
        <f t="shared" si="3"/>
        <v>45</v>
      </c>
      <c r="B50" s="21"/>
      <c r="C50" s="22">
        <f>IF(ISERROR(VLOOKUP($B50,'Vysledky (1)'!$B$5:$T$50,19,FALSE)),"",VLOOKUP($B50,'Vysledky (1)'!$B$5:$T$50,19,FALSE))</f>
      </c>
      <c r="D50" s="22">
        <f>IF(ISERROR(VLOOKUP($B50,'Vysledky (2)'!$B$5:$T$50,19,FALSE)),"",VLOOKUP($B50,'Vysledky (2)'!$B$5:$T$50,19,FALSE))</f>
      </c>
      <c r="E50" s="22">
        <f>IF(ISERROR(VLOOKUP($B50,'Vysledky (3)'!$B$5:$T$50,19,FALSE)),"",VLOOKUP($B50,'Vysledky (3)'!$B$5:$T$50,19,FALSE))</f>
      </c>
      <c r="F50" s="22">
        <f>IF(ISERROR(VLOOKUP($B50,'Vysledky (4)'!$B$5:$T$50,19,FALSE)),"",VLOOKUP($B50,'Vysledky (4)'!$B$5:$T$50,19,FALSE))</f>
      </c>
      <c r="G50" s="22">
        <f>IF(ISERROR(VLOOKUP($B50,'Vysledky (5)'!$B$5:$T$50,19,FALSE)),"",VLOOKUP($B50,'Vysledky (5)'!$B$5:$T$50,19,FALSE))</f>
      </c>
      <c r="H50" s="22">
        <f>IF(ISERROR(VLOOKUP($B50,'Vysledky (6)'!$B$5:$T$50,19,FALSE)),"",VLOOKUP($B50,'Vysledky (6)'!$B$5:$T$50,19,FALSE))</f>
      </c>
      <c r="I50" s="22">
        <f>IF(ISERROR(VLOOKUP($B50,'Vysledky (7)'!$B$5:$T$50,19,FALSE)),"",VLOOKUP($B50,'Vysledky (7)'!$B$5:$T$50,19,FALSE))</f>
      </c>
      <c r="J50" s="22">
        <f>IF(ISERROR(VLOOKUP($B50,'Vysledky (8)'!$B$5:$T$50,19,FALSE)),"",VLOOKUP($B50,'Vysledky (8)'!$B$5:$T$50,19,FALSE))</f>
      </c>
      <c r="K50" s="22">
        <f>IF(ISERROR(VLOOKUP($B50,'Vysledky (9)'!$B$5:$T$50,19,FALSE)),"",VLOOKUP($B50,'Vysledky (9)'!$B$5:$T$50,19,FALSE))</f>
      </c>
      <c r="L50" s="22">
        <f>IF(ISERROR(VLOOKUP($B50,'Vysledky (10)'!$B$5:$T$50,19,FALSE)),"",VLOOKUP($B50,'Vysledky (10)'!$B$5:$T$50,19,FALSE))</f>
      </c>
      <c r="M50" s="23">
        <f>U50</f>
        <v>0</v>
      </c>
      <c r="N50" s="24"/>
      <c r="O50">
        <f>SUM(C50:L50)</f>
        <v>0</v>
      </c>
      <c r="P50">
        <f>COUNT(C50:L50)</f>
        <v>0</v>
      </c>
      <c r="Q50" s="25">
        <f>IF($P50&gt;Q$3,MIN($C50:$L50),0)</f>
        <v>0</v>
      </c>
      <c r="R50" s="25">
        <f>IF($P50&gt;R$3,SMALL($C50:$L50,R$2),0)</f>
        <v>0</v>
      </c>
      <c r="S50" s="25">
        <f>IF($P50&gt;S$3,SMALL($C50:$L50,S$2),0)</f>
        <v>0</v>
      </c>
      <c r="T50" s="25">
        <f>IF($P50&gt;T$3,SMALL($C50:$L50,T$2),0)</f>
        <v>0</v>
      </c>
      <c r="U50">
        <f>O50-SUM(Q50:T50)</f>
        <v>0</v>
      </c>
      <c r="V50">
        <f>U50*V$4</f>
        <v>0</v>
      </c>
      <c r="W50" s="164">
        <f>IF(ISERROR(LARGE($C50:$L50,W$5)),0,LARGE($C50:$L50,W$5))*W$4</f>
        <v>0</v>
      </c>
      <c r="X50" s="164">
        <f>IF(ISERROR(LARGE($C50:$L50,X$5)),0,LARGE($C50:$L50,X$5))*X$4</f>
        <v>0</v>
      </c>
      <c r="Y50" s="164">
        <f>IF(ISERROR(LARGE($C50:$L50,Y$5)),0,LARGE($C50:$L50,Y$5))*Y$4</f>
        <v>0</v>
      </c>
      <c r="Z50" s="164">
        <f>IF(ISERROR(LARGE($C50:$L50,Z$5)),0,LARGE($C50:$L50,Z$5))*Z$4</f>
        <v>0</v>
      </c>
      <c r="AA50" s="164">
        <f>IF(ISERROR(LARGE($C50:$L50,AA$5)),0,LARGE($C50:$L50,AA$5))*AA$4</f>
        <v>0</v>
      </c>
      <c r="AB50" s="164">
        <f>IF(ISERROR(LARGE($C50:$L50,AB$5)),0,LARGE($C50:$L50,AB$5))*AB$4</f>
        <v>0</v>
      </c>
      <c r="AC50" s="165">
        <f>SUM(V50:AB50)</f>
        <v>0</v>
      </c>
      <c r="AD50" s="166">
        <f>RANK(AC50,AC$6:AC$53)</f>
        <v>43</v>
      </c>
    </row>
    <row r="51" spans="1:30" ht="12.75" customHeight="1">
      <c r="A51" s="20">
        <f t="shared" si="3"/>
        <v>46</v>
      </c>
      <c r="B51" s="21"/>
      <c r="C51" s="22">
        <f>IF(ISERROR(VLOOKUP($B51,'Vysledky (1)'!$B$5:$T$50,19,FALSE)),"",VLOOKUP($B51,'Vysledky (1)'!$B$5:$T$50,19,FALSE))</f>
      </c>
      <c r="D51" s="22">
        <f>IF(ISERROR(VLOOKUP($B51,'Vysledky (2)'!$B$5:$T$50,19,FALSE)),"",VLOOKUP($B51,'Vysledky (2)'!$B$5:$T$50,19,FALSE))</f>
      </c>
      <c r="E51" s="22">
        <f>IF(ISERROR(VLOOKUP($B51,'Vysledky (3)'!$B$5:$T$50,19,FALSE)),"",VLOOKUP($B51,'Vysledky (3)'!$B$5:$T$50,19,FALSE))</f>
      </c>
      <c r="F51" s="22">
        <f>IF(ISERROR(VLOOKUP($B51,'Vysledky (4)'!$B$5:$T$50,19,FALSE)),"",VLOOKUP($B51,'Vysledky (4)'!$B$5:$T$50,19,FALSE))</f>
      </c>
      <c r="G51" s="22">
        <f>IF(ISERROR(VLOOKUP($B51,'Vysledky (5)'!$B$5:$T$50,19,FALSE)),"",VLOOKUP($B51,'Vysledky (5)'!$B$5:$T$50,19,FALSE))</f>
      </c>
      <c r="H51" s="22">
        <f>IF(ISERROR(VLOOKUP($B51,'Vysledky (6)'!$B$5:$T$50,19,FALSE)),"",VLOOKUP($B51,'Vysledky (6)'!$B$5:$T$50,19,FALSE))</f>
      </c>
      <c r="I51" s="22">
        <f>IF(ISERROR(VLOOKUP($B51,'Vysledky (7)'!$B$5:$T$50,19,FALSE)),"",VLOOKUP($B51,'Vysledky (7)'!$B$5:$T$50,19,FALSE))</f>
      </c>
      <c r="J51" s="22">
        <f>IF(ISERROR(VLOOKUP($B51,'Vysledky (8)'!$B$5:$T$50,19,FALSE)),"",VLOOKUP($B51,'Vysledky (8)'!$B$5:$T$50,19,FALSE))</f>
      </c>
      <c r="K51" s="22">
        <f>IF(ISERROR(VLOOKUP($B51,'Vysledky (9)'!$B$5:$T$50,19,FALSE)),"",VLOOKUP($B51,'Vysledky (9)'!$B$5:$T$50,19,FALSE))</f>
      </c>
      <c r="L51" s="22">
        <f>IF(ISERROR(VLOOKUP($B51,'Vysledky (10)'!$B$5:$T$50,19,FALSE)),"",VLOOKUP($B51,'Vysledky (10)'!$B$5:$T$50,19,FALSE))</f>
      </c>
      <c r="M51" s="23">
        <f>U51</f>
        <v>0</v>
      </c>
      <c r="N51" s="24"/>
      <c r="O51">
        <f>SUM(C51:L51)</f>
        <v>0</v>
      </c>
      <c r="P51">
        <f>COUNT(C51:L51)</f>
        <v>0</v>
      </c>
      <c r="Q51" s="25">
        <f>IF($P51&gt;Q$3,MIN($C51:$L51),0)</f>
        <v>0</v>
      </c>
      <c r="R51" s="25">
        <f>IF($P51&gt;R$3,SMALL($C51:$L51,R$2),0)</f>
        <v>0</v>
      </c>
      <c r="S51" s="25">
        <f>IF($P51&gt;S$3,SMALL($C51:$L51,S$2),0)</f>
        <v>0</v>
      </c>
      <c r="T51" s="25">
        <f>IF($P51&gt;T$3,SMALL($C51:$L51,T$2),0)</f>
        <v>0</v>
      </c>
      <c r="U51">
        <f>O51-SUM(Q51:T51)</f>
        <v>0</v>
      </c>
      <c r="V51">
        <f>U51*V$4</f>
        <v>0</v>
      </c>
      <c r="W51" s="164">
        <f>IF(ISERROR(LARGE($C51:$L51,W$5)),0,LARGE($C51:$L51,W$5))*W$4</f>
        <v>0</v>
      </c>
      <c r="X51" s="164">
        <f>IF(ISERROR(LARGE($C51:$L51,X$5)),0,LARGE($C51:$L51,X$5))*X$4</f>
        <v>0</v>
      </c>
      <c r="Y51" s="164">
        <f>IF(ISERROR(LARGE($C51:$L51,Y$5)),0,LARGE($C51:$L51,Y$5))*Y$4</f>
        <v>0</v>
      </c>
      <c r="Z51" s="164">
        <f>IF(ISERROR(LARGE($C51:$L51,Z$5)),0,LARGE($C51:$L51,Z$5))*Z$4</f>
        <v>0</v>
      </c>
      <c r="AA51" s="164">
        <f>IF(ISERROR(LARGE($C51:$L51,AA$5)),0,LARGE($C51:$L51,AA$5))*AA$4</f>
        <v>0</v>
      </c>
      <c r="AB51" s="164">
        <f>IF(ISERROR(LARGE($C51:$L51,AB$5)),0,LARGE($C51:$L51,AB$5))*AB$4</f>
        <v>0</v>
      </c>
      <c r="AC51" s="165">
        <f>SUM(V51:AB51)</f>
        <v>0</v>
      </c>
      <c r="AD51" s="166">
        <f>RANK(AC51,AC$6:AC$53)</f>
        <v>43</v>
      </c>
    </row>
    <row r="52" spans="1:30" ht="12.75" customHeight="1">
      <c r="A52" s="20">
        <f t="shared" si="3"/>
        <v>47</v>
      </c>
      <c r="B52" s="21"/>
      <c r="C52" s="22">
        <f>IF(ISERROR(VLOOKUP($B52,'Vysledky (1)'!$B$5:$T$50,19,FALSE)),"",VLOOKUP($B52,'Vysledky (1)'!$B$5:$T$50,19,FALSE))</f>
      </c>
      <c r="D52" s="22">
        <f>IF(ISERROR(VLOOKUP($B52,'Vysledky (2)'!$B$5:$T$50,19,FALSE)),"",VLOOKUP($B52,'Vysledky (2)'!$B$5:$T$50,19,FALSE))</f>
      </c>
      <c r="E52" s="22">
        <f>IF(ISERROR(VLOOKUP($B52,'Vysledky (3)'!$B$5:$T$50,19,FALSE)),"",VLOOKUP($B52,'Vysledky (3)'!$B$5:$T$50,19,FALSE))</f>
      </c>
      <c r="F52" s="22">
        <f>IF(ISERROR(VLOOKUP($B52,'Vysledky (4)'!$B$5:$T$50,19,FALSE)),"",VLOOKUP($B52,'Vysledky (4)'!$B$5:$T$50,19,FALSE))</f>
      </c>
      <c r="G52" s="22">
        <f>IF(ISERROR(VLOOKUP($B52,'Vysledky (5)'!$B$5:$T$50,19,FALSE)),"",VLOOKUP($B52,'Vysledky (5)'!$B$5:$T$50,19,FALSE))</f>
      </c>
      <c r="H52" s="22">
        <f>IF(ISERROR(VLOOKUP($B52,'Vysledky (6)'!$B$5:$T$50,19,FALSE)),"",VLOOKUP($B52,'Vysledky (6)'!$B$5:$T$50,19,FALSE))</f>
      </c>
      <c r="I52" s="22">
        <f>IF(ISERROR(VLOOKUP($B52,'Vysledky (7)'!$B$5:$T$50,19,FALSE)),"",VLOOKUP($B52,'Vysledky (7)'!$B$5:$T$50,19,FALSE))</f>
      </c>
      <c r="J52" s="22">
        <f>IF(ISERROR(VLOOKUP($B52,'Vysledky (8)'!$B$5:$T$50,19,FALSE)),"",VLOOKUP($B52,'Vysledky (8)'!$B$5:$T$50,19,FALSE))</f>
      </c>
      <c r="K52" s="22">
        <f>IF(ISERROR(VLOOKUP($B52,'Vysledky (9)'!$B$5:$T$50,19,FALSE)),"",VLOOKUP($B52,'Vysledky (9)'!$B$5:$T$50,19,FALSE))</f>
      </c>
      <c r="L52" s="22">
        <f>IF(ISERROR(VLOOKUP($B52,'Vysledky (10)'!$B$5:$T$50,19,FALSE)),"",VLOOKUP($B52,'Vysledky (10)'!$B$5:$T$50,19,FALSE))</f>
      </c>
      <c r="M52" s="23">
        <f>U52</f>
        <v>0</v>
      </c>
      <c r="N52" s="24"/>
      <c r="O52">
        <f>SUM(C52:L52)</f>
        <v>0</v>
      </c>
      <c r="P52">
        <f>COUNT(C52:L52)</f>
        <v>0</v>
      </c>
      <c r="Q52" s="25">
        <f>IF($P52&gt;Q$3,MIN($C52:$L52),0)</f>
        <v>0</v>
      </c>
      <c r="R52" s="25">
        <f>IF($P52&gt;R$3,SMALL($C52:$L52,R$2),0)</f>
        <v>0</v>
      </c>
      <c r="S52" s="25">
        <f>IF($P52&gt;S$3,SMALL($C52:$L52,S$2),0)</f>
        <v>0</v>
      </c>
      <c r="T52" s="25">
        <f>IF($P52&gt;T$3,SMALL($C52:$L52,T$2),0)</f>
        <v>0</v>
      </c>
      <c r="U52">
        <f>O52-SUM(Q52:T52)</f>
        <v>0</v>
      </c>
      <c r="V52">
        <f>U52*V$4</f>
        <v>0</v>
      </c>
      <c r="W52" s="164">
        <f>IF(ISERROR(LARGE($C52:$L52,W$5)),0,LARGE($C52:$L52,W$5))*W$4</f>
        <v>0</v>
      </c>
      <c r="X52" s="164">
        <f>IF(ISERROR(LARGE($C52:$L52,X$5)),0,LARGE($C52:$L52,X$5))*X$4</f>
        <v>0</v>
      </c>
      <c r="Y52" s="164">
        <f>IF(ISERROR(LARGE($C52:$L52,Y$5)),0,LARGE($C52:$L52,Y$5))*Y$4</f>
        <v>0</v>
      </c>
      <c r="Z52" s="164">
        <f>IF(ISERROR(LARGE($C52:$L52,Z$5)),0,LARGE($C52:$L52,Z$5))*Z$4</f>
        <v>0</v>
      </c>
      <c r="AA52" s="164">
        <f>IF(ISERROR(LARGE($C52:$L52,AA$5)),0,LARGE($C52:$L52,AA$5))*AA$4</f>
        <v>0</v>
      </c>
      <c r="AB52" s="164">
        <f>IF(ISERROR(LARGE($C52:$L52,AB$5)),0,LARGE($C52:$L52,AB$5))*AB$4</f>
        <v>0</v>
      </c>
      <c r="AC52" s="165">
        <f>SUM(V52:AB52)</f>
        <v>0</v>
      </c>
      <c r="AD52" s="166">
        <f>RANK(AC52,AC$6:AC$53)</f>
        <v>43</v>
      </c>
    </row>
    <row r="53" spans="1:30" ht="12.75">
      <c r="A53" s="20">
        <f t="shared" si="3"/>
        <v>48</v>
      </c>
      <c r="B53" s="21"/>
      <c r="C53" s="22">
        <f>IF(ISERROR(VLOOKUP($B53,'Vysledky (1)'!$B$5:$T$50,19,FALSE)),"",VLOOKUP($B53,'Vysledky (1)'!$B$5:$T$50,19,FALSE))</f>
      </c>
      <c r="D53" s="22">
        <f>IF(ISERROR(VLOOKUP($B53,'Vysledky (2)'!$B$5:$T$50,19,FALSE)),"",VLOOKUP($B53,'Vysledky (2)'!$B$5:$T$50,19,FALSE))</f>
      </c>
      <c r="E53" s="22">
        <f>IF(ISERROR(VLOOKUP($B53,'Vysledky (3)'!$B$5:$T$50,19,FALSE)),"",VLOOKUP($B53,'Vysledky (3)'!$B$5:$T$50,19,FALSE))</f>
      </c>
      <c r="F53" s="22">
        <f>IF(ISERROR(VLOOKUP($B53,'Vysledky (4)'!$B$5:$T$50,19,FALSE)),"",VLOOKUP($B53,'Vysledky (4)'!$B$5:$T$50,19,FALSE))</f>
      </c>
      <c r="G53" s="22">
        <f>IF(ISERROR(VLOOKUP($B53,'Vysledky (5)'!$B$5:$T$50,19,FALSE)),"",VLOOKUP($B53,'Vysledky (5)'!$B$5:$T$50,19,FALSE))</f>
      </c>
      <c r="H53" s="22">
        <f>IF(ISERROR(VLOOKUP($B53,'Vysledky (6)'!$B$5:$T$50,19,FALSE)),"",VLOOKUP($B53,'Vysledky (6)'!$B$5:$T$50,19,FALSE))</f>
      </c>
      <c r="I53" s="22">
        <f>IF(ISERROR(VLOOKUP($B53,'Vysledky (7)'!$B$5:$T$50,19,FALSE)),"",VLOOKUP($B53,'Vysledky (7)'!$B$5:$T$50,19,FALSE))</f>
      </c>
      <c r="J53" s="22">
        <f>IF(ISERROR(VLOOKUP($B53,'Vysledky (8)'!$B$5:$T$50,19,FALSE)),"",VLOOKUP($B53,'Vysledky (8)'!$B$5:$T$50,19,FALSE))</f>
      </c>
      <c r="K53" s="22">
        <f>IF(ISERROR(VLOOKUP($B53,'Vysledky (9)'!$B$5:$T$50,19,FALSE)),"",VLOOKUP($B53,'Vysledky (9)'!$B$5:$T$50,19,FALSE))</f>
      </c>
      <c r="L53" s="22">
        <f>IF(ISERROR(VLOOKUP($B53,'Vysledky (10)'!$B$5:$T$50,19,FALSE)),"",VLOOKUP($B53,'Vysledky (10)'!$B$5:$T$50,19,FALSE))</f>
      </c>
      <c r="M53" s="23">
        <f>U53</f>
        <v>0</v>
      </c>
      <c r="N53" s="24"/>
      <c r="O53">
        <f>SUM(C53:L53)</f>
        <v>0</v>
      </c>
      <c r="P53">
        <f>COUNT(C53:L53)</f>
        <v>0</v>
      </c>
      <c r="Q53" s="25">
        <f>IF($P53&gt;Q$3,MIN($C53:$L53),0)</f>
        <v>0</v>
      </c>
      <c r="R53" s="25">
        <f>IF($P53&gt;R$3,SMALL($C53:$L53,R$2),0)</f>
        <v>0</v>
      </c>
      <c r="S53" s="25">
        <f>IF($P53&gt;S$3,SMALL($C53:$L53,S$2),0)</f>
        <v>0</v>
      </c>
      <c r="T53" s="25">
        <f>IF($P53&gt;T$3,SMALL($C53:$L53,T$2),0)</f>
        <v>0</v>
      </c>
      <c r="U53">
        <f>O53-SUM(Q53:T53)</f>
        <v>0</v>
      </c>
      <c r="V53">
        <f>U53*V$4</f>
        <v>0</v>
      </c>
      <c r="W53" s="164">
        <f>IF(ISERROR(LARGE($C53:$L53,W$5)),0,LARGE($C53:$L53,W$5))*W$4</f>
        <v>0</v>
      </c>
      <c r="X53" s="164">
        <f>IF(ISERROR(LARGE($C53:$L53,X$5)),0,LARGE($C53:$L53,X$5))*X$4</f>
        <v>0</v>
      </c>
      <c r="Y53" s="164">
        <f>IF(ISERROR(LARGE($C53:$L53,Y$5)),0,LARGE($C53:$L53,Y$5))*Y$4</f>
        <v>0</v>
      </c>
      <c r="Z53" s="164">
        <f>IF(ISERROR(LARGE($C53:$L53,Z$5)),0,LARGE($C53:$L53,Z$5))*Z$4</f>
        <v>0</v>
      </c>
      <c r="AA53" s="164">
        <f>IF(ISERROR(LARGE($C53:$L53,AA$5)),0,LARGE($C53:$L53,AA$5))*AA$4</f>
        <v>0</v>
      </c>
      <c r="AB53" s="164">
        <f>IF(ISERROR(LARGE($C53:$L53,AB$5)),0,LARGE($C53:$L53,AB$5))*AB$4</f>
        <v>0</v>
      </c>
      <c r="AC53" s="165">
        <f>SUM(V53:AB53)</f>
        <v>0</v>
      </c>
      <c r="AD53" s="166">
        <f>RANK(AC53,AC$6:AC$53)</f>
        <v>43</v>
      </c>
    </row>
    <row r="54" spans="1:30" ht="12.75">
      <c r="A54" s="20">
        <f t="shared" si="3"/>
        <v>49</v>
      </c>
      <c r="B54" s="21"/>
      <c r="C54" s="22">
        <f>IF(ISERROR(VLOOKUP($B54,'Vysledky (1)'!$B$5:$T$50,19,FALSE)),"",VLOOKUP($B54,'Vysledky (1)'!$B$5:$T$50,19,FALSE))</f>
      </c>
      <c r="D54" s="22">
        <f>IF(ISERROR(VLOOKUP($B54,'Vysledky (2)'!$B$5:$T$50,19,FALSE)),"",VLOOKUP($B54,'Vysledky (2)'!$B$5:$T$50,19,FALSE))</f>
      </c>
      <c r="E54" s="22">
        <f>IF(ISERROR(VLOOKUP($B54,'Vysledky (3)'!$B$5:$T$50,19,FALSE)),"",VLOOKUP($B54,'Vysledky (3)'!$B$5:$T$50,19,FALSE))</f>
      </c>
      <c r="F54" s="22">
        <f>IF(ISERROR(VLOOKUP($B54,'Vysledky (4)'!$B$5:$T$50,19,FALSE)),"",VLOOKUP($B54,'Vysledky (4)'!$B$5:$T$50,19,FALSE))</f>
      </c>
      <c r="G54" s="22">
        <f>IF(ISERROR(VLOOKUP($B54,'Vysledky (5)'!$B$5:$T$50,19,FALSE)),"",VLOOKUP($B54,'Vysledky (5)'!$B$5:$T$50,19,FALSE))</f>
      </c>
      <c r="H54" s="22">
        <f>IF(ISERROR(VLOOKUP($B54,'Vysledky (6)'!$B$5:$T$50,19,FALSE)),"",VLOOKUP($B54,'Vysledky (6)'!$B$5:$T$50,19,FALSE))</f>
      </c>
      <c r="I54" s="22">
        <f>IF(ISERROR(VLOOKUP($B54,'Vysledky (7)'!$B$5:$T$50,19,FALSE)),"",VLOOKUP($B54,'Vysledky (7)'!$B$5:$T$50,19,FALSE))</f>
      </c>
      <c r="J54" s="22">
        <f>IF(ISERROR(VLOOKUP($B54,'Vysledky (8)'!$B$5:$T$50,19,FALSE)),"",VLOOKUP($B54,'Vysledky (8)'!$B$5:$T$50,19,FALSE))</f>
      </c>
      <c r="K54" s="22">
        <f>IF(ISERROR(VLOOKUP($B54,'Vysledky (9)'!$B$5:$T$50,19,FALSE)),"",VLOOKUP($B54,'Vysledky (9)'!$B$5:$T$50,19,FALSE))</f>
      </c>
      <c r="L54" s="22">
        <f>IF(ISERROR(VLOOKUP($B54,'Vysledky (10)'!$B$5:$T$50,19,FALSE)),"",VLOOKUP($B54,'Vysledky (10)'!$B$5:$T$50,19,FALSE))</f>
      </c>
      <c r="M54" s="23">
        <f>U54</f>
        <v>0</v>
      </c>
      <c r="N54" s="24"/>
      <c r="O54">
        <f>SUM(C54:L54)</f>
        <v>0</v>
      </c>
      <c r="P54">
        <f>COUNT(C54:L54)</f>
        <v>0</v>
      </c>
      <c r="Q54" s="25">
        <f>IF($P54&gt;Q$3,MIN($C54:$L54),0)</f>
        <v>0</v>
      </c>
      <c r="R54" s="25">
        <f>IF($P54&gt;R$3,SMALL($C54:$L54,R$2),0)</f>
        <v>0</v>
      </c>
      <c r="S54" s="25">
        <f>IF($P54&gt;S$3,SMALL($C54:$L54,S$2),0)</f>
        <v>0</v>
      </c>
      <c r="T54" s="25">
        <f>IF($P54&gt;T$3,SMALL($C54:$L54,T$2),0)</f>
        <v>0</v>
      </c>
      <c r="U54">
        <f>O54-SUM(Q54:T54)</f>
        <v>0</v>
      </c>
      <c r="V54">
        <f>U54*V$4</f>
        <v>0</v>
      </c>
      <c r="W54" s="164">
        <f>IF(ISERROR(LARGE($C54:$L54,W$5)),0,LARGE($C54:$L54,W$5))*W$4</f>
        <v>0</v>
      </c>
      <c r="X54" s="164">
        <f>IF(ISERROR(LARGE($C54:$L54,X$5)),0,LARGE($C54:$L54,X$5))*X$4</f>
        <v>0</v>
      </c>
      <c r="Y54" s="164">
        <f>IF(ISERROR(LARGE($C54:$L54,Y$5)),0,LARGE($C54:$L54,Y$5))*Y$4</f>
        <v>0</v>
      </c>
      <c r="Z54" s="164">
        <f>IF(ISERROR(LARGE($C54:$L54,Z$5)),0,LARGE($C54:$L54,Z$5))*Z$4</f>
        <v>0</v>
      </c>
      <c r="AA54" s="164">
        <f>IF(ISERROR(LARGE($C54:$L54,AA$5)),0,LARGE($C54:$L54,AA$5))*AA$4</f>
        <v>0</v>
      </c>
      <c r="AB54" s="164">
        <f>IF(ISERROR(LARGE($C54:$L54,AB$5)),0,LARGE($C54:$L54,AB$5))*AB$4</f>
        <v>0</v>
      </c>
      <c r="AC54" s="165">
        <f>SUM(V54:AB54)</f>
        <v>0</v>
      </c>
      <c r="AD54" s="166">
        <f>RANK(AC54,AC$6:AC$53)</f>
        <v>43</v>
      </c>
    </row>
    <row r="55" spans="1:30" ht="12.75">
      <c r="A55" s="20">
        <f t="shared" si="3"/>
        <v>50</v>
      </c>
      <c r="B55" s="21"/>
      <c r="C55" s="22">
        <f>IF(ISERROR(VLOOKUP($B55,'Vysledky (1)'!$B$5:$T$50,19,FALSE)),"",VLOOKUP($B55,'Vysledky (1)'!$B$5:$T$50,19,FALSE))</f>
      </c>
      <c r="D55" s="22">
        <f>IF(ISERROR(VLOOKUP($B55,'Vysledky (2)'!$B$5:$T$50,19,FALSE)),"",VLOOKUP($B55,'Vysledky (2)'!$B$5:$T$50,19,FALSE))</f>
      </c>
      <c r="E55" s="22">
        <f>IF(ISERROR(VLOOKUP($B55,'Vysledky (3)'!$B$5:$T$50,19,FALSE)),"",VLOOKUP($B55,'Vysledky (3)'!$B$5:$T$50,19,FALSE))</f>
      </c>
      <c r="F55" s="22">
        <f>IF(ISERROR(VLOOKUP($B55,'Vysledky (4)'!$B$5:$T$50,19,FALSE)),"",VLOOKUP($B55,'Vysledky (4)'!$B$5:$T$50,19,FALSE))</f>
      </c>
      <c r="G55" s="22">
        <f>IF(ISERROR(VLOOKUP($B55,'Vysledky (5)'!$B$5:$T$50,19,FALSE)),"",VLOOKUP($B55,'Vysledky (5)'!$B$5:$T$50,19,FALSE))</f>
      </c>
      <c r="H55" s="22">
        <f>IF(ISERROR(VLOOKUP($B55,'Vysledky (6)'!$B$5:$T$50,19,FALSE)),"",VLOOKUP($B55,'Vysledky (6)'!$B$5:$T$50,19,FALSE))</f>
      </c>
      <c r="I55" s="22">
        <f>IF(ISERROR(VLOOKUP($B55,'Vysledky (7)'!$B$5:$T$50,19,FALSE)),"",VLOOKUP($B55,'Vysledky (7)'!$B$5:$T$50,19,FALSE))</f>
      </c>
      <c r="J55" s="22">
        <f>IF(ISERROR(VLOOKUP($B55,'Vysledky (8)'!$B$5:$T$50,19,FALSE)),"",VLOOKUP($B55,'Vysledky (8)'!$B$5:$T$50,19,FALSE))</f>
      </c>
      <c r="K55" s="22">
        <f>IF(ISERROR(VLOOKUP($B55,'Vysledky (9)'!$B$5:$T$50,19,FALSE)),"",VLOOKUP($B55,'Vysledky (9)'!$B$5:$T$50,19,FALSE))</f>
      </c>
      <c r="L55" s="22">
        <f>IF(ISERROR(VLOOKUP($B55,'Vysledky (10)'!$B$5:$T$50,19,FALSE)),"",VLOOKUP($B55,'Vysledky (10)'!$B$5:$T$50,19,FALSE))</f>
      </c>
      <c r="M55" s="23">
        <f>U55</f>
        <v>0</v>
      </c>
      <c r="N55" s="24"/>
      <c r="O55">
        <f>SUM(C55:L55)</f>
        <v>0</v>
      </c>
      <c r="P55">
        <f>COUNT(C55:L55)</f>
        <v>0</v>
      </c>
      <c r="Q55" s="25">
        <f>IF($P55&gt;Q$3,MIN($C55:$L55),0)</f>
        <v>0</v>
      </c>
      <c r="R55" s="25">
        <f>IF($P55&gt;R$3,SMALL($C55:$L55,R$2),0)</f>
        <v>0</v>
      </c>
      <c r="S55" s="25">
        <f>IF($P55&gt;S$3,SMALL($C55:$L55,S$2),0)</f>
        <v>0</v>
      </c>
      <c r="T55" s="25">
        <f>IF($P55&gt;T$3,SMALL($C55:$L55,T$2),0)</f>
        <v>0</v>
      </c>
      <c r="U55">
        <f>O55-SUM(Q55:T55)</f>
        <v>0</v>
      </c>
      <c r="V55">
        <f>U55*V$4</f>
        <v>0</v>
      </c>
      <c r="W55" s="164">
        <f>IF(ISERROR(LARGE($C55:$L55,W$5)),0,LARGE($C55:$L55,W$5))*W$4</f>
        <v>0</v>
      </c>
      <c r="X55" s="164">
        <f>IF(ISERROR(LARGE($C55:$L55,X$5)),0,LARGE($C55:$L55,X$5))*X$4</f>
        <v>0</v>
      </c>
      <c r="Y55" s="164">
        <f>IF(ISERROR(LARGE($C55:$L55,Y$5)),0,LARGE($C55:$L55,Y$5))*Y$4</f>
        <v>0</v>
      </c>
      <c r="Z55" s="164">
        <f>IF(ISERROR(LARGE($C55:$L55,Z$5)),0,LARGE($C55:$L55,Z$5))*Z$4</f>
        <v>0</v>
      </c>
      <c r="AA55" s="164">
        <f>IF(ISERROR(LARGE($C55:$L55,AA$5)),0,LARGE($C55:$L55,AA$5))*AA$4</f>
        <v>0</v>
      </c>
      <c r="AB55" s="164">
        <f>IF(ISERROR(LARGE($C55:$L55,AB$5)),0,LARGE($C55:$L55,AB$5))*AB$4</f>
        <v>0</v>
      </c>
      <c r="AC55" s="165">
        <f>SUM(V55:AB55)</f>
        <v>0</v>
      </c>
      <c r="AD55" s="166">
        <f>RANK(AC55,AC$6:AC$53)</f>
        <v>43</v>
      </c>
    </row>
    <row r="56" spans="1:30" ht="12.75">
      <c r="A56" s="20">
        <f t="shared" si="3"/>
        <v>51</v>
      </c>
      <c r="B56" s="21"/>
      <c r="C56" s="22">
        <f>IF(ISERROR(VLOOKUP($B56,'Vysledky (1)'!$B$5:$T$50,19,FALSE)),"",VLOOKUP($B56,'Vysledky (1)'!$B$5:$T$50,19,FALSE))</f>
      </c>
      <c r="D56" s="22">
        <f>IF(ISERROR(VLOOKUP($B56,'Vysledky (2)'!$B$5:$T$50,19,FALSE)),"",VLOOKUP($B56,'Vysledky (2)'!$B$5:$T$50,19,FALSE))</f>
      </c>
      <c r="E56" s="22">
        <f>IF(ISERROR(VLOOKUP($B56,'Vysledky (3)'!$B$5:$T$50,19,FALSE)),"",VLOOKUP($B56,'Vysledky (3)'!$B$5:$T$50,19,FALSE))</f>
      </c>
      <c r="F56" s="22">
        <f>IF(ISERROR(VLOOKUP($B56,'Vysledky (4)'!$B$5:$T$50,19,FALSE)),"",VLOOKUP($B56,'Vysledky (4)'!$B$5:$T$50,19,FALSE))</f>
      </c>
      <c r="G56" s="22">
        <f>IF(ISERROR(VLOOKUP($B56,'Vysledky (5)'!$B$5:$T$50,19,FALSE)),"",VLOOKUP($B56,'Vysledky (5)'!$B$5:$T$50,19,FALSE))</f>
      </c>
      <c r="H56" s="22">
        <f>IF(ISERROR(VLOOKUP($B56,'Vysledky (6)'!$B$5:$T$50,19,FALSE)),"",VLOOKUP($B56,'Vysledky (6)'!$B$5:$T$50,19,FALSE))</f>
      </c>
      <c r="I56" s="22">
        <f>IF(ISERROR(VLOOKUP($B56,'Vysledky (7)'!$B$5:$T$50,19,FALSE)),"",VLOOKUP($B56,'Vysledky (7)'!$B$5:$T$50,19,FALSE))</f>
      </c>
      <c r="J56" s="22">
        <f>IF(ISERROR(VLOOKUP($B56,'Vysledky (8)'!$B$5:$T$50,19,FALSE)),"",VLOOKUP($B56,'Vysledky (8)'!$B$5:$T$50,19,FALSE))</f>
      </c>
      <c r="K56" s="22">
        <f>IF(ISERROR(VLOOKUP($B56,'Vysledky (9)'!$B$5:$T$50,19,FALSE)),"",VLOOKUP($B56,'Vysledky (9)'!$B$5:$T$50,19,FALSE))</f>
      </c>
      <c r="L56" s="22">
        <f>IF(ISERROR(VLOOKUP($B56,'Vysledky (10)'!$B$5:$T$50,19,FALSE)),"",VLOOKUP($B56,'Vysledky (10)'!$B$5:$T$50,19,FALSE))</f>
      </c>
      <c r="M56" s="23">
        <f>U56</f>
        <v>0</v>
      </c>
      <c r="N56" s="24"/>
      <c r="O56">
        <f>SUM(C56:L56)</f>
        <v>0</v>
      </c>
      <c r="P56">
        <f>COUNT(C56:L56)</f>
        <v>0</v>
      </c>
      <c r="Q56" s="25">
        <f>IF($P56&gt;Q$3,MIN($C56:$L56),0)</f>
        <v>0</v>
      </c>
      <c r="R56" s="25">
        <f>IF($P56&gt;R$3,SMALL($C56:$L56,R$2),0)</f>
        <v>0</v>
      </c>
      <c r="S56" s="25">
        <f>IF($P56&gt;S$3,SMALL($C56:$L56,S$2),0)</f>
        <v>0</v>
      </c>
      <c r="T56" s="25">
        <f>IF($P56&gt;T$3,SMALL($C56:$L56,T$2),0)</f>
        <v>0</v>
      </c>
      <c r="U56">
        <f>O56-SUM(Q56:T56)</f>
        <v>0</v>
      </c>
      <c r="V56">
        <f>U56*V$4</f>
        <v>0</v>
      </c>
      <c r="W56" s="164">
        <f>IF(ISERROR(LARGE($C56:$L56,W$5)),0,LARGE($C56:$L56,W$5))*W$4</f>
        <v>0</v>
      </c>
      <c r="X56" s="164">
        <f>IF(ISERROR(LARGE($C56:$L56,X$5)),0,LARGE($C56:$L56,X$5))*X$4</f>
        <v>0</v>
      </c>
      <c r="Y56" s="164">
        <f>IF(ISERROR(LARGE($C56:$L56,Y$5)),0,LARGE($C56:$L56,Y$5))*Y$4</f>
        <v>0</v>
      </c>
      <c r="Z56" s="164">
        <f>IF(ISERROR(LARGE($C56:$L56,Z$5)),0,LARGE($C56:$L56,Z$5))*Z$4</f>
        <v>0</v>
      </c>
      <c r="AA56" s="164">
        <f>IF(ISERROR(LARGE($C56:$L56,AA$5)),0,LARGE($C56:$L56,AA$5))*AA$4</f>
        <v>0</v>
      </c>
      <c r="AB56" s="164">
        <f>IF(ISERROR(LARGE($C56:$L56,AB$5)),0,LARGE($C56:$L56,AB$5))*AB$4</f>
        <v>0</v>
      </c>
      <c r="AC56" s="165">
        <f>SUM(V56:AB56)</f>
        <v>0</v>
      </c>
      <c r="AD56" s="166">
        <f>RANK(AC56,AC$6:AC$53)</f>
        <v>43</v>
      </c>
    </row>
    <row r="57" spans="1:30" ht="12.75">
      <c r="A57" s="20">
        <f t="shared" si="3"/>
        <v>52</v>
      </c>
      <c r="B57" s="21"/>
      <c r="C57" s="22">
        <f>IF(ISERROR(VLOOKUP($B57,'Vysledky (1)'!$B$5:$T$50,19,FALSE)),"",VLOOKUP($B57,'Vysledky (1)'!$B$5:$T$50,19,FALSE))</f>
      </c>
      <c r="D57" s="22">
        <f>IF(ISERROR(VLOOKUP($B57,'Vysledky (2)'!$B$5:$T$50,19,FALSE)),"",VLOOKUP($B57,'Vysledky (2)'!$B$5:$T$50,19,FALSE))</f>
      </c>
      <c r="E57" s="22">
        <f>IF(ISERROR(VLOOKUP($B57,'Vysledky (3)'!$B$5:$T$50,19,FALSE)),"",VLOOKUP($B57,'Vysledky (3)'!$B$5:$T$50,19,FALSE))</f>
      </c>
      <c r="F57" s="22">
        <f>IF(ISERROR(VLOOKUP($B57,'Vysledky (4)'!$B$5:$T$50,19,FALSE)),"",VLOOKUP($B57,'Vysledky (4)'!$B$5:$T$50,19,FALSE))</f>
      </c>
      <c r="G57" s="22">
        <f>IF(ISERROR(VLOOKUP($B57,'Vysledky (5)'!$B$5:$T$50,19,FALSE)),"",VLOOKUP($B57,'Vysledky (5)'!$B$5:$T$50,19,FALSE))</f>
      </c>
      <c r="H57" s="22">
        <f>IF(ISERROR(VLOOKUP($B57,'Vysledky (6)'!$B$5:$T$50,19,FALSE)),"",VLOOKUP($B57,'Vysledky (6)'!$B$5:$T$50,19,FALSE))</f>
      </c>
      <c r="I57" s="22">
        <f>IF(ISERROR(VLOOKUP($B57,'Vysledky (7)'!$B$5:$T$50,19,FALSE)),"",VLOOKUP($B57,'Vysledky (7)'!$B$5:$T$50,19,FALSE))</f>
      </c>
      <c r="J57" s="22">
        <f>IF(ISERROR(VLOOKUP($B57,'Vysledky (8)'!$B$5:$T$50,19,FALSE)),"",VLOOKUP($B57,'Vysledky (8)'!$B$5:$T$50,19,FALSE))</f>
      </c>
      <c r="K57" s="22">
        <f>IF(ISERROR(VLOOKUP($B57,'Vysledky (9)'!$B$5:$T$50,19,FALSE)),"",VLOOKUP($B57,'Vysledky (9)'!$B$5:$T$50,19,FALSE))</f>
      </c>
      <c r="L57" s="22">
        <f>IF(ISERROR(VLOOKUP($B57,'Vysledky (10)'!$B$5:$T$50,19,FALSE)),"",VLOOKUP($B57,'Vysledky (10)'!$B$5:$T$50,19,FALSE))</f>
      </c>
      <c r="M57" s="23">
        <f>U57</f>
        <v>0</v>
      </c>
      <c r="N57" s="24"/>
      <c r="O57">
        <f>SUM(C57:L57)</f>
        <v>0</v>
      </c>
      <c r="P57">
        <f>COUNT(C57:L57)</f>
        <v>0</v>
      </c>
      <c r="Q57" s="25">
        <f>IF($P57&gt;Q$3,MIN($C57:$L57),0)</f>
        <v>0</v>
      </c>
      <c r="R57" s="25">
        <f>IF($P57&gt;R$3,SMALL($C57:$L57,R$2),0)</f>
        <v>0</v>
      </c>
      <c r="S57" s="25">
        <f>IF($P57&gt;S$3,SMALL($C57:$L57,S$2),0)</f>
        <v>0</v>
      </c>
      <c r="T57" s="25">
        <f>IF($P57&gt;T$3,SMALL($C57:$L57,T$2),0)</f>
        <v>0</v>
      </c>
      <c r="U57">
        <f>O57-SUM(Q57:T57)</f>
        <v>0</v>
      </c>
      <c r="V57">
        <f>U57*V$4</f>
        <v>0</v>
      </c>
      <c r="W57" s="164">
        <f>IF(ISERROR(LARGE($C57:$L57,W$5)),0,LARGE($C57:$L57,W$5))*W$4</f>
        <v>0</v>
      </c>
      <c r="X57" s="164">
        <f>IF(ISERROR(LARGE($C57:$L57,X$5)),0,LARGE($C57:$L57,X$5))*X$4</f>
        <v>0</v>
      </c>
      <c r="Y57" s="164">
        <f>IF(ISERROR(LARGE($C57:$L57,Y$5)),0,LARGE($C57:$L57,Y$5))*Y$4</f>
        <v>0</v>
      </c>
      <c r="Z57" s="164">
        <f>IF(ISERROR(LARGE($C57:$L57,Z$5)),0,LARGE($C57:$L57,Z$5))*Z$4</f>
        <v>0</v>
      </c>
      <c r="AA57" s="164">
        <f>IF(ISERROR(LARGE($C57:$L57,AA$5)),0,LARGE($C57:$L57,AA$5))*AA$4</f>
        <v>0</v>
      </c>
      <c r="AB57" s="164">
        <f>IF(ISERROR(LARGE($C57:$L57,AB$5)),0,LARGE($C57:$L57,AB$5))*AB$4</f>
        <v>0</v>
      </c>
      <c r="AC57" s="165">
        <f>SUM(V57:AB57)</f>
        <v>0</v>
      </c>
      <c r="AD57" s="166">
        <f>RANK(AC57,AC$6:AC$53)</f>
        <v>43</v>
      </c>
    </row>
    <row r="58" spans="1:30" ht="12.75">
      <c r="A58" s="20">
        <f t="shared" si="3"/>
        <v>53</v>
      </c>
      <c r="B58" s="21"/>
      <c r="C58" s="22">
        <f>IF(ISERROR(VLOOKUP($B58,'Vysledky (1)'!$B$5:$T$50,19,FALSE)),"",VLOOKUP($B58,'Vysledky (1)'!$B$5:$T$50,19,FALSE))</f>
      </c>
      <c r="D58" s="22">
        <f>IF(ISERROR(VLOOKUP($B58,'Vysledky (2)'!$B$5:$T$50,19,FALSE)),"",VLOOKUP($B58,'Vysledky (2)'!$B$5:$T$50,19,FALSE))</f>
      </c>
      <c r="E58" s="22">
        <f>IF(ISERROR(VLOOKUP($B58,'Vysledky (3)'!$B$5:$T$50,19,FALSE)),"",VLOOKUP($B58,'Vysledky (3)'!$B$5:$T$50,19,FALSE))</f>
      </c>
      <c r="F58" s="22">
        <f>IF(ISERROR(VLOOKUP($B58,'Vysledky (4)'!$B$5:$T$50,19,FALSE)),"",VLOOKUP($B58,'Vysledky (4)'!$B$5:$T$50,19,FALSE))</f>
      </c>
      <c r="G58" s="22">
        <f>IF(ISERROR(VLOOKUP($B58,'Vysledky (5)'!$B$5:$T$50,19,FALSE)),"",VLOOKUP($B58,'Vysledky (5)'!$B$5:$T$50,19,FALSE))</f>
      </c>
      <c r="H58" s="22">
        <f>IF(ISERROR(VLOOKUP($B58,'Vysledky (6)'!$B$5:$T$50,19,FALSE)),"",VLOOKUP($B58,'Vysledky (6)'!$B$5:$T$50,19,FALSE))</f>
      </c>
      <c r="I58" s="22">
        <f>IF(ISERROR(VLOOKUP($B58,'Vysledky (7)'!$B$5:$T$50,19,FALSE)),"",VLOOKUP($B58,'Vysledky (7)'!$B$5:$T$50,19,FALSE))</f>
      </c>
      <c r="J58" s="22">
        <f>IF(ISERROR(VLOOKUP($B58,'Vysledky (8)'!$B$5:$T$50,19,FALSE)),"",VLOOKUP($B58,'Vysledky (8)'!$B$5:$T$50,19,FALSE))</f>
      </c>
      <c r="K58" s="22">
        <f>IF(ISERROR(VLOOKUP($B58,'Vysledky (9)'!$B$5:$T$50,19,FALSE)),"",VLOOKUP($B58,'Vysledky (9)'!$B$5:$T$50,19,FALSE))</f>
      </c>
      <c r="L58" s="22">
        <f>IF(ISERROR(VLOOKUP($B58,'Vysledky (10)'!$B$5:$T$50,19,FALSE)),"",VLOOKUP($B58,'Vysledky (10)'!$B$5:$T$50,19,FALSE))</f>
      </c>
      <c r="M58" s="23">
        <f>U58</f>
        <v>0</v>
      </c>
      <c r="N58" s="24"/>
      <c r="O58">
        <f>SUM(C58:L58)</f>
        <v>0</v>
      </c>
      <c r="P58">
        <f>COUNT(C58:L58)</f>
        <v>0</v>
      </c>
      <c r="Q58" s="25">
        <f>IF($P58&gt;Q$3,MIN($C58:$L58),0)</f>
        <v>0</v>
      </c>
      <c r="R58" s="25">
        <f>IF($P58&gt;R$3,SMALL($C58:$L58,R$2),0)</f>
        <v>0</v>
      </c>
      <c r="S58" s="25">
        <f>IF($P58&gt;S$3,SMALL($C58:$L58,S$2),0)</f>
        <v>0</v>
      </c>
      <c r="T58" s="25">
        <f>IF($P58&gt;T$3,SMALL($C58:$L58,T$2),0)</f>
        <v>0</v>
      </c>
      <c r="U58">
        <f>O58-SUM(Q58:T58)</f>
        <v>0</v>
      </c>
      <c r="V58">
        <f>U58*V$4</f>
        <v>0</v>
      </c>
      <c r="W58" s="164">
        <f>IF(ISERROR(LARGE($C58:$L58,W$5)),0,LARGE($C58:$L58,W$5))*W$4</f>
        <v>0</v>
      </c>
      <c r="X58" s="164">
        <f>IF(ISERROR(LARGE($C58:$L58,X$5)),0,LARGE($C58:$L58,X$5))*X$4</f>
        <v>0</v>
      </c>
      <c r="Y58" s="164">
        <f>IF(ISERROR(LARGE($C58:$L58,Y$5)),0,LARGE($C58:$L58,Y$5))*Y$4</f>
        <v>0</v>
      </c>
      <c r="Z58" s="164">
        <f>IF(ISERROR(LARGE($C58:$L58,Z$5)),0,LARGE($C58:$L58,Z$5))*Z$4</f>
        <v>0</v>
      </c>
      <c r="AA58" s="164">
        <f>IF(ISERROR(LARGE($C58:$L58,AA$5)),0,LARGE($C58:$L58,AA$5))*AA$4</f>
        <v>0</v>
      </c>
      <c r="AB58" s="164">
        <f>IF(ISERROR(LARGE($C58:$L58,AB$5)),0,LARGE($C58:$L58,AB$5))*AB$4</f>
        <v>0</v>
      </c>
      <c r="AC58" s="165">
        <f>SUM(V58:AB58)</f>
        <v>0</v>
      </c>
      <c r="AD58" s="166">
        <f>RANK(AC58,AC$6:AC$53)</f>
        <v>43</v>
      </c>
    </row>
    <row r="59" spans="1:30" ht="12.75">
      <c r="A59" s="20">
        <f t="shared" si="3"/>
        <v>54</v>
      </c>
      <c r="B59" s="21"/>
      <c r="C59" s="22">
        <f>IF(ISERROR(VLOOKUP($B59,'Vysledky (1)'!$B$5:$T$50,19,FALSE)),"",VLOOKUP($B59,'Vysledky (1)'!$B$5:$T$50,19,FALSE))</f>
      </c>
      <c r="D59" s="22">
        <f>IF(ISERROR(VLOOKUP($B59,'Vysledky (2)'!$B$5:$T$50,19,FALSE)),"",VLOOKUP($B59,'Vysledky (2)'!$B$5:$T$50,19,FALSE))</f>
      </c>
      <c r="E59" s="22">
        <f>IF(ISERROR(VLOOKUP($B59,'Vysledky (3)'!$B$5:$T$50,19,FALSE)),"",VLOOKUP($B59,'Vysledky (3)'!$B$5:$T$50,19,FALSE))</f>
      </c>
      <c r="F59" s="22">
        <f>IF(ISERROR(VLOOKUP($B59,'Vysledky (4)'!$B$5:$T$50,19,FALSE)),"",VLOOKUP($B59,'Vysledky (4)'!$B$5:$T$50,19,FALSE))</f>
      </c>
      <c r="G59" s="22">
        <f>IF(ISERROR(VLOOKUP($B59,'Vysledky (5)'!$B$5:$T$50,19,FALSE)),"",VLOOKUP($B59,'Vysledky (5)'!$B$5:$T$50,19,FALSE))</f>
      </c>
      <c r="H59" s="22">
        <f>IF(ISERROR(VLOOKUP($B59,'Vysledky (6)'!$B$5:$T$50,19,FALSE)),"",VLOOKUP($B59,'Vysledky (6)'!$B$5:$T$50,19,FALSE))</f>
      </c>
      <c r="I59" s="22">
        <f>IF(ISERROR(VLOOKUP($B59,'Vysledky (7)'!$B$5:$T$50,19,FALSE)),"",VLOOKUP($B59,'Vysledky (7)'!$B$5:$T$50,19,FALSE))</f>
      </c>
      <c r="J59" s="22">
        <f>IF(ISERROR(VLOOKUP($B59,'Vysledky (8)'!$B$5:$T$50,19,FALSE)),"",VLOOKUP($B59,'Vysledky (8)'!$B$5:$T$50,19,FALSE))</f>
      </c>
      <c r="K59" s="22">
        <f>IF(ISERROR(VLOOKUP($B59,'Vysledky (9)'!$B$5:$T$50,19,FALSE)),"",VLOOKUP($B59,'Vysledky (9)'!$B$5:$T$50,19,FALSE))</f>
      </c>
      <c r="L59" s="22">
        <f>IF(ISERROR(VLOOKUP($B59,'Vysledky (10)'!$B$5:$T$50,19,FALSE)),"",VLOOKUP($B59,'Vysledky (10)'!$B$5:$T$50,19,FALSE))</f>
      </c>
      <c r="M59" s="23">
        <f>U59</f>
        <v>0</v>
      </c>
      <c r="N59" s="24"/>
      <c r="O59">
        <f>SUM(C59:L59)</f>
        <v>0</v>
      </c>
      <c r="P59">
        <f>COUNT(C59:L59)</f>
        <v>0</v>
      </c>
      <c r="Q59" s="25">
        <f>IF($P59&gt;Q$3,MIN($C59:$L59),0)</f>
        <v>0</v>
      </c>
      <c r="R59" s="25">
        <f>IF($P59&gt;R$3,SMALL($C59:$L59,R$2),0)</f>
        <v>0</v>
      </c>
      <c r="S59" s="25">
        <f>IF($P59&gt;S$3,SMALL($C59:$L59,S$2),0)</f>
        <v>0</v>
      </c>
      <c r="T59" s="25">
        <f>IF($P59&gt;T$3,SMALL($C59:$L59,T$2),0)</f>
        <v>0</v>
      </c>
      <c r="U59">
        <f>O59-SUM(Q59:T59)</f>
        <v>0</v>
      </c>
      <c r="V59">
        <f>U59*V$4</f>
        <v>0</v>
      </c>
      <c r="W59" s="164">
        <f>IF(ISERROR(LARGE($C59:$L59,W$5)),0,LARGE($C59:$L59,W$5))*W$4</f>
        <v>0</v>
      </c>
      <c r="X59" s="164">
        <f>IF(ISERROR(LARGE($C59:$L59,X$5)),0,LARGE($C59:$L59,X$5))*X$4</f>
        <v>0</v>
      </c>
      <c r="Y59" s="164">
        <f>IF(ISERROR(LARGE($C59:$L59,Y$5)),0,LARGE($C59:$L59,Y$5))*Y$4</f>
        <v>0</v>
      </c>
      <c r="Z59" s="164">
        <f>IF(ISERROR(LARGE($C59:$L59,Z$5)),0,LARGE($C59:$L59,Z$5))*Z$4</f>
        <v>0</v>
      </c>
      <c r="AA59" s="164">
        <f>IF(ISERROR(LARGE($C59:$L59,AA$5)),0,LARGE($C59:$L59,AA$5))*AA$4</f>
        <v>0</v>
      </c>
      <c r="AB59" s="164">
        <f>IF(ISERROR(LARGE($C59:$L59,AB$5)),0,LARGE($C59:$L59,AB$5))*AB$4</f>
        <v>0</v>
      </c>
      <c r="AC59" s="165">
        <f>SUM(V59:AB59)</f>
        <v>0</v>
      </c>
      <c r="AD59" s="166">
        <f>RANK(AC59,AC$6:AC$53)</f>
        <v>43</v>
      </c>
    </row>
    <row r="60" spans="1:30" ht="12.75">
      <c r="A60" s="20">
        <f t="shared" si="3"/>
        <v>55</v>
      </c>
      <c r="B60" s="21"/>
      <c r="C60" s="22">
        <f>IF(ISERROR(VLOOKUP($B60,'Vysledky (1)'!$B$5:$T$50,19,FALSE)),"",VLOOKUP($B60,'Vysledky (1)'!$B$5:$T$50,19,FALSE))</f>
      </c>
      <c r="D60" s="22">
        <f>IF(ISERROR(VLOOKUP($B60,'Vysledky (2)'!$B$5:$T$50,19,FALSE)),"",VLOOKUP($B60,'Vysledky (2)'!$B$5:$T$50,19,FALSE))</f>
      </c>
      <c r="E60" s="22">
        <f>IF(ISERROR(VLOOKUP($B60,'Vysledky (3)'!$B$5:$T$50,19,FALSE)),"",VLOOKUP($B60,'Vysledky (3)'!$B$5:$T$50,19,FALSE))</f>
      </c>
      <c r="F60" s="22">
        <f>IF(ISERROR(VLOOKUP($B60,'Vysledky (4)'!$B$5:$T$50,19,FALSE)),"",VLOOKUP($B60,'Vysledky (4)'!$B$5:$T$50,19,FALSE))</f>
      </c>
      <c r="G60" s="22">
        <f>IF(ISERROR(VLOOKUP($B60,'Vysledky (5)'!$B$5:$T$50,19,FALSE)),"",VLOOKUP($B60,'Vysledky (5)'!$B$5:$T$50,19,FALSE))</f>
      </c>
      <c r="H60" s="22">
        <f>IF(ISERROR(VLOOKUP($B60,'Vysledky (6)'!$B$5:$T$50,19,FALSE)),"",VLOOKUP($B60,'Vysledky (6)'!$B$5:$T$50,19,FALSE))</f>
      </c>
      <c r="I60" s="22">
        <f>IF(ISERROR(VLOOKUP($B60,'Vysledky (7)'!$B$5:$T$50,19,FALSE)),"",VLOOKUP($B60,'Vysledky (7)'!$B$5:$T$50,19,FALSE))</f>
      </c>
      <c r="J60" s="22">
        <f>IF(ISERROR(VLOOKUP($B60,'Vysledky (8)'!$B$5:$T$50,19,FALSE)),"",VLOOKUP($B60,'Vysledky (8)'!$B$5:$T$50,19,FALSE))</f>
      </c>
      <c r="K60" s="22">
        <f>IF(ISERROR(VLOOKUP($B60,'Vysledky (9)'!$B$5:$T$50,19,FALSE)),"",VLOOKUP($B60,'Vysledky (9)'!$B$5:$T$50,19,FALSE))</f>
      </c>
      <c r="L60" s="22">
        <f>IF(ISERROR(VLOOKUP($B60,'Vysledky (10)'!$B$5:$T$50,19,FALSE)),"",VLOOKUP($B60,'Vysledky (10)'!$B$5:$T$50,19,FALSE))</f>
      </c>
      <c r="M60" s="23">
        <f>U60</f>
        <v>0</v>
      </c>
      <c r="N60" s="24"/>
      <c r="O60">
        <f>SUM(C60:L60)</f>
        <v>0</v>
      </c>
      <c r="P60">
        <f>COUNT(C60:L60)</f>
        <v>0</v>
      </c>
      <c r="Q60" s="25">
        <f>IF($P60&gt;Q$3,MIN($C60:$L60),0)</f>
        <v>0</v>
      </c>
      <c r="R60" s="25">
        <f>IF($P60&gt;R$3,SMALL($C60:$L60,R$2),0)</f>
        <v>0</v>
      </c>
      <c r="S60" s="25">
        <f>IF($P60&gt;S$3,SMALL($C60:$L60,S$2),0)</f>
        <v>0</v>
      </c>
      <c r="T60" s="25">
        <f>IF($P60&gt;T$3,SMALL($C60:$L60,T$2),0)</f>
        <v>0</v>
      </c>
      <c r="U60">
        <f>O60-SUM(Q60:T60)</f>
        <v>0</v>
      </c>
      <c r="V60">
        <f>U60*V$4</f>
        <v>0</v>
      </c>
      <c r="W60" s="164">
        <f>IF(ISERROR(LARGE($C60:$L60,W$5)),0,LARGE($C60:$L60,W$5))*W$4</f>
        <v>0</v>
      </c>
      <c r="X60" s="164">
        <f>IF(ISERROR(LARGE($C60:$L60,X$5)),0,LARGE($C60:$L60,X$5))*X$4</f>
        <v>0</v>
      </c>
      <c r="Y60" s="164">
        <f>IF(ISERROR(LARGE($C60:$L60,Y$5)),0,LARGE($C60:$L60,Y$5))*Y$4</f>
        <v>0</v>
      </c>
      <c r="Z60" s="164">
        <f>IF(ISERROR(LARGE($C60:$L60,Z$5)),0,LARGE($C60:$L60,Z$5))*Z$4</f>
        <v>0</v>
      </c>
      <c r="AA60" s="164">
        <f>IF(ISERROR(LARGE($C60:$L60,AA$5)),0,LARGE($C60:$L60,AA$5))*AA$4</f>
        <v>0</v>
      </c>
      <c r="AB60" s="164">
        <f>IF(ISERROR(LARGE($C60:$L60,AB$5)),0,LARGE($C60:$L60,AB$5))*AB$4</f>
        <v>0</v>
      </c>
      <c r="AC60" s="165">
        <f>SUM(V60:AB60)</f>
        <v>0</v>
      </c>
      <c r="AD60" s="166">
        <f>RANK(AC60,AC$6:AC$53)</f>
        <v>43</v>
      </c>
    </row>
    <row r="61" spans="1:30" ht="12.75">
      <c r="A61" s="20">
        <f t="shared" si="3"/>
        <v>56</v>
      </c>
      <c r="B61" s="21"/>
      <c r="C61" s="22">
        <f>IF(ISERROR(VLOOKUP($B61,'Vysledky (1)'!$B$5:$T$50,19,FALSE)),"",VLOOKUP($B61,'Vysledky (1)'!$B$5:$T$50,19,FALSE))</f>
      </c>
      <c r="D61" s="22">
        <f>IF(ISERROR(VLOOKUP($B61,'Vysledky (2)'!$B$5:$T$50,19,FALSE)),"",VLOOKUP($B61,'Vysledky (2)'!$B$5:$T$50,19,FALSE))</f>
      </c>
      <c r="E61" s="22">
        <f>IF(ISERROR(VLOOKUP($B61,'Vysledky (3)'!$B$5:$T$50,19,FALSE)),"",VLOOKUP($B61,'Vysledky (3)'!$B$5:$T$50,19,FALSE))</f>
      </c>
      <c r="F61" s="22">
        <f>IF(ISERROR(VLOOKUP($B61,'Vysledky (4)'!$B$5:$T$50,19,FALSE)),"",VLOOKUP($B61,'Vysledky (4)'!$B$5:$T$50,19,FALSE))</f>
      </c>
      <c r="G61" s="22">
        <f>IF(ISERROR(VLOOKUP($B61,'Vysledky (5)'!$B$5:$T$50,19,FALSE)),"",VLOOKUP($B61,'Vysledky (5)'!$B$5:$T$50,19,FALSE))</f>
      </c>
      <c r="H61" s="22">
        <f>IF(ISERROR(VLOOKUP($B61,'Vysledky (6)'!$B$5:$T$50,19,FALSE)),"",VLOOKUP($B61,'Vysledky (6)'!$B$5:$T$50,19,FALSE))</f>
      </c>
      <c r="I61" s="22">
        <f>IF(ISERROR(VLOOKUP($B61,'Vysledky (7)'!$B$5:$T$50,19,FALSE)),"",VLOOKUP($B61,'Vysledky (7)'!$B$5:$T$50,19,FALSE))</f>
      </c>
      <c r="J61" s="22">
        <f>IF(ISERROR(VLOOKUP($B61,'Vysledky (8)'!$B$5:$T$50,19,FALSE)),"",VLOOKUP($B61,'Vysledky (8)'!$B$5:$T$50,19,FALSE))</f>
      </c>
      <c r="K61" s="22">
        <f>IF(ISERROR(VLOOKUP($B61,'Vysledky (9)'!$B$5:$T$50,19,FALSE)),"",VLOOKUP($B61,'Vysledky (9)'!$B$5:$T$50,19,FALSE))</f>
      </c>
      <c r="L61" s="22">
        <f>IF(ISERROR(VLOOKUP($B61,'Vysledky (10)'!$B$5:$T$50,19,FALSE)),"",VLOOKUP($B61,'Vysledky (10)'!$B$5:$T$50,19,FALSE))</f>
      </c>
      <c r="M61" s="23">
        <f>U61</f>
        <v>0</v>
      </c>
      <c r="N61" s="24"/>
      <c r="O61">
        <f>SUM(C61:L61)</f>
        <v>0</v>
      </c>
      <c r="P61">
        <f>COUNT(C61:L61)</f>
        <v>0</v>
      </c>
      <c r="Q61" s="25">
        <f>IF($P61&gt;Q$3,MIN($C61:$L61),0)</f>
        <v>0</v>
      </c>
      <c r="R61" s="25">
        <f>IF($P61&gt;R$3,SMALL($C61:$L61,R$2),0)</f>
        <v>0</v>
      </c>
      <c r="S61" s="25">
        <f>IF($P61&gt;S$3,SMALL($C61:$L61,S$2),0)</f>
        <v>0</v>
      </c>
      <c r="T61" s="25">
        <f>IF($P61&gt;T$3,SMALL($C61:$L61,T$2),0)</f>
        <v>0</v>
      </c>
      <c r="U61">
        <f>O61-SUM(Q61:T61)</f>
        <v>0</v>
      </c>
      <c r="V61">
        <f>U61*V$4</f>
        <v>0</v>
      </c>
      <c r="W61" s="164">
        <f>IF(ISERROR(LARGE($C61:$L61,W$5)),0,LARGE($C61:$L61,W$5))*W$4</f>
        <v>0</v>
      </c>
      <c r="X61" s="164">
        <f>IF(ISERROR(LARGE($C61:$L61,X$5)),0,LARGE($C61:$L61,X$5))*X$4</f>
        <v>0</v>
      </c>
      <c r="Y61" s="164">
        <f>IF(ISERROR(LARGE($C61:$L61,Y$5)),0,LARGE($C61:$L61,Y$5))*Y$4</f>
        <v>0</v>
      </c>
      <c r="Z61" s="164">
        <f>IF(ISERROR(LARGE($C61:$L61,Z$5)),0,LARGE($C61:$L61,Z$5))*Z$4</f>
        <v>0</v>
      </c>
      <c r="AA61" s="164">
        <f>IF(ISERROR(LARGE($C61:$L61,AA$5)),0,LARGE($C61:$L61,AA$5))*AA$4</f>
        <v>0</v>
      </c>
      <c r="AB61" s="164">
        <f>IF(ISERROR(LARGE($C61:$L61,AB$5)),0,LARGE($C61:$L61,AB$5))*AB$4</f>
        <v>0</v>
      </c>
      <c r="AC61" s="165">
        <f>SUM(V61:AB61)</f>
        <v>0</v>
      </c>
      <c r="AD61" s="166">
        <f>RANK(AC61,AC$6:AC$53)</f>
        <v>43</v>
      </c>
    </row>
    <row r="62" spans="1:30" ht="12.75">
      <c r="A62" s="20">
        <f t="shared" si="3"/>
        <v>57</v>
      </c>
      <c r="B62" s="21"/>
      <c r="C62" s="22">
        <f>IF(ISERROR(VLOOKUP($B62,'Vysledky (1)'!$B$5:$T$50,19,FALSE)),"",VLOOKUP($B62,'Vysledky (1)'!$B$5:$T$50,19,FALSE))</f>
      </c>
      <c r="D62" s="22">
        <f>IF(ISERROR(VLOOKUP($B62,'Vysledky (2)'!$B$5:$T$50,19,FALSE)),"",VLOOKUP($B62,'Vysledky (2)'!$B$5:$T$50,19,FALSE))</f>
      </c>
      <c r="E62" s="22">
        <f>IF(ISERROR(VLOOKUP($B62,'Vysledky (3)'!$B$5:$T$50,19,FALSE)),"",VLOOKUP($B62,'Vysledky (3)'!$B$5:$T$50,19,FALSE))</f>
      </c>
      <c r="F62" s="22">
        <f>IF(ISERROR(VLOOKUP($B62,'Vysledky (4)'!$B$5:$T$50,19,FALSE)),"",VLOOKUP($B62,'Vysledky (4)'!$B$5:$T$50,19,FALSE))</f>
      </c>
      <c r="G62" s="22">
        <f>IF(ISERROR(VLOOKUP($B62,'Vysledky (5)'!$B$5:$T$50,19,FALSE)),"",VLOOKUP($B62,'Vysledky (5)'!$B$5:$T$50,19,FALSE))</f>
      </c>
      <c r="H62" s="22">
        <f>IF(ISERROR(VLOOKUP($B62,'Vysledky (6)'!$B$5:$T$50,19,FALSE)),"",VLOOKUP($B62,'Vysledky (6)'!$B$5:$T$50,19,FALSE))</f>
      </c>
      <c r="I62" s="22">
        <f>IF(ISERROR(VLOOKUP($B62,'Vysledky (7)'!$B$5:$T$50,19,FALSE)),"",VLOOKUP($B62,'Vysledky (7)'!$B$5:$T$50,19,FALSE))</f>
      </c>
      <c r="J62" s="22">
        <f>IF(ISERROR(VLOOKUP($B62,'Vysledky (8)'!$B$5:$T$50,19,FALSE)),"",VLOOKUP($B62,'Vysledky (8)'!$B$5:$T$50,19,FALSE))</f>
      </c>
      <c r="K62" s="22">
        <f>IF(ISERROR(VLOOKUP($B62,'Vysledky (9)'!$B$5:$T$50,19,FALSE)),"",VLOOKUP($B62,'Vysledky (9)'!$B$5:$T$50,19,FALSE))</f>
      </c>
      <c r="L62" s="22">
        <f>IF(ISERROR(VLOOKUP($B62,'Vysledky (10)'!$B$5:$T$50,19,FALSE)),"",VLOOKUP($B62,'Vysledky (10)'!$B$5:$T$50,19,FALSE))</f>
      </c>
      <c r="M62" s="23">
        <f>U62</f>
        <v>0</v>
      </c>
      <c r="N62" s="24"/>
      <c r="O62">
        <f>SUM(C62:L62)</f>
        <v>0</v>
      </c>
      <c r="P62">
        <f>COUNT(C62:L62)</f>
        <v>0</v>
      </c>
      <c r="Q62" s="25">
        <f>IF($P62&gt;Q$3,MIN($C62:$L62),0)</f>
        <v>0</v>
      </c>
      <c r="R62" s="25">
        <f>IF($P62&gt;R$3,SMALL($C62:$L62,R$2),0)</f>
        <v>0</v>
      </c>
      <c r="S62" s="25">
        <f>IF($P62&gt;S$3,SMALL($C62:$L62,S$2),0)</f>
        <v>0</v>
      </c>
      <c r="T62" s="25">
        <f>IF($P62&gt;T$3,SMALL($C62:$L62,T$2),0)</f>
        <v>0</v>
      </c>
      <c r="U62">
        <f>O62-SUM(Q62:T62)</f>
        <v>0</v>
      </c>
      <c r="V62">
        <f>U62*V$4</f>
        <v>0</v>
      </c>
      <c r="W62" s="164">
        <f>IF(ISERROR(LARGE($C62:$L62,W$5)),0,LARGE($C62:$L62,W$5))*W$4</f>
        <v>0</v>
      </c>
      <c r="X62" s="164">
        <f>IF(ISERROR(LARGE($C62:$L62,X$5)),0,LARGE($C62:$L62,X$5))*X$4</f>
        <v>0</v>
      </c>
      <c r="Y62" s="164">
        <f>IF(ISERROR(LARGE($C62:$L62,Y$5)),0,LARGE($C62:$L62,Y$5))*Y$4</f>
        <v>0</v>
      </c>
      <c r="Z62" s="164">
        <f>IF(ISERROR(LARGE($C62:$L62,Z$5)),0,LARGE($C62:$L62,Z$5))*Z$4</f>
        <v>0</v>
      </c>
      <c r="AA62" s="164">
        <f>IF(ISERROR(LARGE($C62:$L62,AA$5)),0,LARGE($C62:$L62,AA$5))*AA$4</f>
        <v>0</v>
      </c>
      <c r="AB62" s="164">
        <f>IF(ISERROR(LARGE($C62:$L62,AB$5)),0,LARGE($C62:$L62,AB$5))*AB$4</f>
        <v>0</v>
      </c>
      <c r="AC62" s="165">
        <f>SUM(V62:AB62)</f>
        <v>0</v>
      </c>
      <c r="AD62" s="166">
        <f>RANK(AC62,AC$6:AC$53)</f>
        <v>43</v>
      </c>
    </row>
    <row r="63" spans="1:30" ht="12.75">
      <c r="A63" s="20">
        <f t="shared" si="3"/>
        <v>58</v>
      </c>
      <c r="B63" s="21"/>
      <c r="C63" s="22">
        <f>IF(ISERROR(VLOOKUP($B63,'Vysledky (1)'!$B$5:$T$50,19,FALSE)),"",VLOOKUP($B63,'Vysledky (1)'!$B$5:$T$50,19,FALSE))</f>
      </c>
      <c r="D63" s="22">
        <f>IF(ISERROR(VLOOKUP($B63,'Vysledky (2)'!$B$5:$T$50,19,FALSE)),"",VLOOKUP($B63,'Vysledky (2)'!$B$5:$T$50,19,FALSE))</f>
      </c>
      <c r="E63" s="22">
        <f>IF(ISERROR(VLOOKUP($B63,'Vysledky (3)'!$B$5:$T$50,19,FALSE)),"",VLOOKUP($B63,'Vysledky (3)'!$B$5:$T$50,19,FALSE))</f>
      </c>
      <c r="F63" s="22">
        <f>IF(ISERROR(VLOOKUP($B63,'Vysledky (4)'!$B$5:$T$50,19,FALSE)),"",VLOOKUP($B63,'Vysledky (4)'!$B$5:$T$50,19,FALSE))</f>
      </c>
      <c r="G63" s="22">
        <f>IF(ISERROR(VLOOKUP($B63,'Vysledky (5)'!$B$5:$T$50,19,FALSE)),"",VLOOKUP($B63,'Vysledky (5)'!$B$5:$T$50,19,FALSE))</f>
      </c>
      <c r="H63" s="22">
        <f>IF(ISERROR(VLOOKUP($B63,'Vysledky (6)'!$B$5:$T$50,19,FALSE)),"",VLOOKUP($B63,'Vysledky (6)'!$B$5:$T$50,19,FALSE))</f>
      </c>
      <c r="I63" s="22">
        <f>IF(ISERROR(VLOOKUP($B63,'Vysledky (7)'!$B$5:$T$50,19,FALSE)),"",VLOOKUP($B63,'Vysledky (7)'!$B$5:$T$50,19,FALSE))</f>
      </c>
      <c r="J63" s="22">
        <f>IF(ISERROR(VLOOKUP($B63,'Vysledky (8)'!$B$5:$T$50,19,FALSE)),"",VLOOKUP($B63,'Vysledky (8)'!$B$5:$T$50,19,FALSE))</f>
      </c>
      <c r="K63" s="22">
        <f>IF(ISERROR(VLOOKUP($B63,'Vysledky (9)'!$B$5:$T$50,19,FALSE)),"",VLOOKUP($B63,'Vysledky (9)'!$B$5:$T$50,19,FALSE))</f>
      </c>
      <c r="L63" s="22">
        <f>IF(ISERROR(VLOOKUP($B63,'Vysledky (10)'!$B$5:$T$50,19,FALSE)),"",VLOOKUP($B63,'Vysledky (10)'!$B$5:$T$50,19,FALSE))</f>
      </c>
      <c r="M63" s="23">
        <f>U63</f>
        <v>0</v>
      </c>
      <c r="N63" s="24"/>
      <c r="O63">
        <f>SUM(C63:L63)</f>
        <v>0</v>
      </c>
      <c r="P63">
        <f>COUNT(C63:L63)</f>
        <v>0</v>
      </c>
      <c r="Q63" s="25">
        <f>IF($P63&gt;Q$3,MIN($C63:$L63),0)</f>
        <v>0</v>
      </c>
      <c r="R63" s="25">
        <f>IF($P63&gt;R$3,SMALL($C63:$L63,R$2),0)</f>
        <v>0</v>
      </c>
      <c r="S63" s="25">
        <f>IF($P63&gt;S$3,SMALL($C63:$L63,S$2),0)</f>
        <v>0</v>
      </c>
      <c r="T63" s="25">
        <f>IF($P63&gt;T$3,SMALL($C63:$L63,T$2),0)</f>
        <v>0</v>
      </c>
      <c r="U63">
        <f>O63-SUM(Q63:T63)</f>
        <v>0</v>
      </c>
      <c r="V63">
        <f>U63*V$4</f>
        <v>0</v>
      </c>
      <c r="W63" s="164">
        <f>IF(ISERROR(LARGE($C63:$L63,W$5)),0,LARGE($C63:$L63,W$5))*W$4</f>
        <v>0</v>
      </c>
      <c r="X63" s="164">
        <f>IF(ISERROR(LARGE($C63:$L63,X$5)),0,LARGE($C63:$L63,X$5))*X$4</f>
        <v>0</v>
      </c>
      <c r="Y63" s="164">
        <f>IF(ISERROR(LARGE($C63:$L63,Y$5)),0,LARGE($C63:$L63,Y$5))*Y$4</f>
        <v>0</v>
      </c>
      <c r="Z63" s="164">
        <f>IF(ISERROR(LARGE($C63:$L63,Z$5)),0,LARGE($C63:$L63,Z$5))*Z$4</f>
        <v>0</v>
      </c>
      <c r="AA63" s="164">
        <f>IF(ISERROR(LARGE($C63:$L63,AA$5)),0,LARGE($C63:$L63,AA$5))*AA$4</f>
        <v>0</v>
      </c>
      <c r="AB63" s="164">
        <f>IF(ISERROR(LARGE($C63:$L63,AB$5)),0,LARGE($C63:$L63,AB$5))*AB$4</f>
        <v>0</v>
      </c>
      <c r="AC63" s="165">
        <f>SUM(V63:AB63)</f>
        <v>0</v>
      </c>
      <c r="AD63" s="166">
        <f>RANK(AC63,AC$6:AC$53)</f>
        <v>43</v>
      </c>
    </row>
    <row r="64" spans="1:30" ht="12.75">
      <c r="A64" s="20">
        <f t="shared" si="3"/>
        <v>59</v>
      </c>
      <c r="B64" s="21"/>
      <c r="C64" s="22">
        <f>IF(ISERROR(VLOOKUP($B64,'Vysledky (1)'!$B$5:$T$50,19,FALSE)),"",VLOOKUP($B64,'Vysledky (1)'!$B$5:$T$50,19,FALSE))</f>
      </c>
      <c r="D64" s="22">
        <f>IF(ISERROR(VLOOKUP($B64,'Vysledky (2)'!$B$5:$T$50,19,FALSE)),"",VLOOKUP($B64,'Vysledky (2)'!$B$5:$T$50,19,FALSE))</f>
      </c>
      <c r="E64" s="22">
        <f>IF(ISERROR(VLOOKUP($B64,'Vysledky (3)'!$B$5:$T$50,19,FALSE)),"",VLOOKUP($B64,'Vysledky (3)'!$B$5:$T$50,19,FALSE))</f>
      </c>
      <c r="F64" s="22">
        <f>IF(ISERROR(VLOOKUP($B64,'Vysledky (4)'!$B$5:$T$50,19,FALSE)),"",VLOOKUP($B64,'Vysledky (4)'!$B$5:$T$50,19,FALSE))</f>
      </c>
      <c r="G64" s="22">
        <f>IF(ISERROR(VLOOKUP($B64,'Vysledky (5)'!$B$5:$T$50,19,FALSE)),"",VLOOKUP($B64,'Vysledky (5)'!$B$5:$T$50,19,FALSE))</f>
      </c>
      <c r="H64" s="22">
        <f>IF(ISERROR(VLOOKUP($B64,'Vysledky (6)'!$B$5:$T$50,19,FALSE)),"",VLOOKUP($B64,'Vysledky (6)'!$B$5:$T$50,19,FALSE))</f>
      </c>
      <c r="I64" s="22">
        <f>IF(ISERROR(VLOOKUP($B64,'Vysledky (7)'!$B$5:$T$50,19,FALSE)),"",VLOOKUP($B64,'Vysledky (7)'!$B$5:$T$50,19,FALSE))</f>
      </c>
      <c r="J64" s="22">
        <f>IF(ISERROR(VLOOKUP($B64,'Vysledky (8)'!$B$5:$T$50,19,FALSE)),"",VLOOKUP($B64,'Vysledky (8)'!$B$5:$T$50,19,FALSE))</f>
      </c>
      <c r="K64" s="22">
        <f>IF(ISERROR(VLOOKUP($B64,'Vysledky (9)'!$B$5:$T$50,19,FALSE)),"",VLOOKUP($B64,'Vysledky (9)'!$B$5:$T$50,19,FALSE))</f>
      </c>
      <c r="L64" s="22">
        <f>IF(ISERROR(VLOOKUP($B64,'Vysledky (10)'!$B$5:$T$50,19,FALSE)),"",VLOOKUP($B64,'Vysledky (10)'!$B$5:$T$50,19,FALSE))</f>
      </c>
      <c r="M64" s="23">
        <f>U64</f>
        <v>0</v>
      </c>
      <c r="N64" s="24"/>
      <c r="O64">
        <f>SUM(C64:L64)</f>
        <v>0</v>
      </c>
      <c r="P64">
        <f>COUNT(C64:L64)</f>
        <v>0</v>
      </c>
      <c r="Q64" s="25">
        <f>IF($P64&gt;Q$3,MIN($C64:$L64),0)</f>
        <v>0</v>
      </c>
      <c r="R64" s="25">
        <f>IF($P64&gt;R$3,SMALL($C64:$L64,R$2),0)</f>
        <v>0</v>
      </c>
      <c r="S64" s="25">
        <f>IF($P64&gt;S$3,SMALL($C64:$L64,S$2),0)</f>
        <v>0</v>
      </c>
      <c r="T64" s="25">
        <f>IF($P64&gt;T$3,SMALL($C64:$L64,T$2),0)</f>
        <v>0</v>
      </c>
      <c r="U64">
        <f>O64-SUM(Q64:T64)</f>
        <v>0</v>
      </c>
      <c r="V64">
        <f>U64*V$4</f>
        <v>0</v>
      </c>
      <c r="W64" s="164">
        <f>IF(ISERROR(LARGE($C64:$L64,W$5)),0,LARGE($C64:$L64,W$5))*W$4</f>
        <v>0</v>
      </c>
      <c r="X64" s="164">
        <f>IF(ISERROR(LARGE($C64:$L64,X$5)),0,LARGE($C64:$L64,X$5))*X$4</f>
        <v>0</v>
      </c>
      <c r="Y64" s="164">
        <f>IF(ISERROR(LARGE($C64:$L64,Y$5)),0,LARGE($C64:$L64,Y$5))*Y$4</f>
        <v>0</v>
      </c>
      <c r="Z64" s="164">
        <f>IF(ISERROR(LARGE($C64:$L64,Z$5)),0,LARGE($C64:$L64,Z$5))*Z$4</f>
        <v>0</v>
      </c>
      <c r="AA64" s="164">
        <f>IF(ISERROR(LARGE($C64:$L64,AA$5)),0,LARGE($C64:$L64,AA$5))*AA$4</f>
        <v>0</v>
      </c>
      <c r="AB64" s="164">
        <f>IF(ISERROR(LARGE($C64:$L64,AB$5)),0,LARGE($C64:$L64,AB$5))*AB$4</f>
        <v>0</v>
      </c>
      <c r="AC64" s="165">
        <f>SUM(V64:AB64)</f>
        <v>0</v>
      </c>
      <c r="AD64" s="166">
        <f>RANK(AC64,AC$6:AC$53)</f>
        <v>43</v>
      </c>
    </row>
    <row r="65" spans="1:30" ht="12.75">
      <c r="A65" s="20">
        <f t="shared" si="3"/>
        <v>60</v>
      </c>
      <c r="B65" s="21"/>
      <c r="C65" s="22">
        <f>IF(ISERROR(VLOOKUP($B65,'Vysledky (1)'!$B$5:$T$50,19,FALSE)),"",VLOOKUP($B65,'Vysledky (1)'!$B$5:$T$50,19,FALSE))</f>
      </c>
      <c r="D65" s="22">
        <f>IF(ISERROR(VLOOKUP($B65,'Vysledky (2)'!$B$5:$T$50,19,FALSE)),"",VLOOKUP($B65,'Vysledky (2)'!$B$5:$T$50,19,FALSE))</f>
      </c>
      <c r="E65" s="22">
        <f>IF(ISERROR(VLOOKUP($B65,'Vysledky (3)'!$B$5:$T$50,19,FALSE)),"",VLOOKUP($B65,'Vysledky (3)'!$B$5:$T$50,19,FALSE))</f>
      </c>
      <c r="F65" s="22">
        <f>IF(ISERROR(VLOOKUP($B65,'Vysledky (4)'!$B$5:$T$50,19,FALSE)),"",VLOOKUP($B65,'Vysledky (4)'!$B$5:$T$50,19,FALSE))</f>
      </c>
      <c r="G65" s="22">
        <f>IF(ISERROR(VLOOKUP($B65,'Vysledky (5)'!$B$5:$T$50,19,FALSE)),"",VLOOKUP($B65,'Vysledky (5)'!$B$5:$T$50,19,FALSE))</f>
      </c>
      <c r="H65" s="22">
        <f>IF(ISERROR(VLOOKUP($B65,'Vysledky (6)'!$B$5:$T$50,19,FALSE)),"",VLOOKUP($B65,'Vysledky (6)'!$B$5:$T$50,19,FALSE))</f>
      </c>
      <c r="I65" s="22">
        <f>IF(ISERROR(VLOOKUP($B65,'Vysledky (7)'!$B$5:$T$50,19,FALSE)),"",VLOOKUP($B65,'Vysledky (7)'!$B$5:$T$50,19,FALSE))</f>
      </c>
      <c r="J65" s="22">
        <f>IF(ISERROR(VLOOKUP($B65,'Vysledky (8)'!$B$5:$T$50,19,FALSE)),"",VLOOKUP($B65,'Vysledky (8)'!$B$5:$T$50,19,FALSE))</f>
      </c>
      <c r="K65" s="22">
        <f>IF(ISERROR(VLOOKUP($B65,'Vysledky (9)'!$B$5:$T$50,19,FALSE)),"",VLOOKUP($B65,'Vysledky (9)'!$B$5:$T$50,19,FALSE))</f>
      </c>
      <c r="L65" s="22">
        <f>IF(ISERROR(VLOOKUP($B65,'Vysledky (10)'!$B$5:$T$50,19,FALSE)),"",VLOOKUP($B65,'Vysledky (10)'!$B$5:$T$50,19,FALSE))</f>
      </c>
      <c r="M65" s="23">
        <f>U65</f>
        <v>0</v>
      </c>
      <c r="N65" s="24"/>
      <c r="O65">
        <f>SUM(C65:L65)</f>
        <v>0</v>
      </c>
      <c r="P65">
        <f>COUNT(C65:L65)</f>
        <v>0</v>
      </c>
      <c r="Q65" s="25">
        <f>IF($P65&gt;Q$3,MIN($C65:$L65),0)</f>
        <v>0</v>
      </c>
      <c r="R65" s="25">
        <f>IF($P65&gt;R$3,SMALL($C65:$L65,R$2),0)</f>
        <v>0</v>
      </c>
      <c r="S65" s="25">
        <f>IF($P65&gt;S$3,SMALL($C65:$L65,S$2),0)</f>
        <v>0</v>
      </c>
      <c r="T65" s="25">
        <f>IF($P65&gt;T$3,SMALL($C65:$L65,T$2),0)</f>
        <v>0</v>
      </c>
      <c r="U65">
        <f>O65-SUM(Q65:T65)</f>
        <v>0</v>
      </c>
      <c r="V65">
        <f>U65*V$4</f>
        <v>0</v>
      </c>
      <c r="W65" s="164">
        <f>IF(ISERROR(LARGE($C65:$L65,W$5)),0,LARGE($C65:$L65,W$5))*W$4</f>
        <v>0</v>
      </c>
      <c r="X65" s="164">
        <f>IF(ISERROR(LARGE($C65:$L65,X$5)),0,LARGE($C65:$L65,X$5))*X$4</f>
        <v>0</v>
      </c>
      <c r="Y65" s="164">
        <f>IF(ISERROR(LARGE($C65:$L65,Y$5)),0,LARGE($C65:$L65,Y$5))*Y$4</f>
        <v>0</v>
      </c>
      <c r="Z65" s="164">
        <f>IF(ISERROR(LARGE($C65:$L65,Z$5)),0,LARGE($C65:$L65,Z$5))*Z$4</f>
        <v>0</v>
      </c>
      <c r="AA65" s="164">
        <f>IF(ISERROR(LARGE($C65:$L65,AA$5)),0,LARGE($C65:$L65,AA$5))*AA$4</f>
        <v>0</v>
      </c>
      <c r="AB65" s="164">
        <f>IF(ISERROR(LARGE($C65:$L65,AB$5)),0,LARGE($C65:$L65,AB$5))*AB$4</f>
        <v>0</v>
      </c>
      <c r="AC65" s="165">
        <f>SUM(V65:AB65)</f>
        <v>0</v>
      </c>
      <c r="AD65" s="166">
        <f>RANK(AC65,AC$6:AC$53)</f>
        <v>43</v>
      </c>
    </row>
    <row r="66" spans="1:30" ht="12.75">
      <c r="A66" s="20">
        <f t="shared" si="3"/>
        <v>61</v>
      </c>
      <c r="B66" s="21"/>
      <c r="C66" s="22">
        <f>IF(ISERROR(VLOOKUP($B66,'Vysledky (1)'!$B$5:$T$50,19,FALSE)),"",VLOOKUP($B66,'Vysledky (1)'!$B$5:$T$50,19,FALSE))</f>
      </c>
      <c r="D66" s="22">
        <f>IF(ISERROR(VLOOKUP($B66,'Vysledky (2)'!$B$5:$T$50,19,FALSE)),"",VLOOKUP($B66,'Vysledky (2)'!$B$5:$T$50,19,FALSE))</f>
      </c>
      <c r="E66" s="22">
        <f>IF(ISERROR(VLOOKUP($B66,'Vysledky (3)'!$B$5:$T$50,19,FALSE)),"",VLOOKUP($B66,'Vysledky (3)'!$B$5:$T$50,19,FALSE))</f>
      </c>
      <c r="F66" s="22">
        <f>IF(ISERROR(VLOOKUP($B66,'Vysledky (4)'!$B$5:$T$50,19,FALSE)),"",VLOOKUP($B66,'Vysledky (4)'!$B$5:$T$50,19,FALSE))</f>
      </c>
      <c r="G66" s="22">
        <f>IF(ISERROR(VLOOKUP($B66,'Vysledky (5)'!$B$5:$T$50,19,FALSE)),"",VLOOKUP($B66,'Vysledky (5)'!$B$5:$T$50,19,FALSE))</f>
      </c>
      <c r="H66" s="22">
        <f>IF(ISERROR(VLOOKUP($B66,'Vysledky (6)'!$B$5:$T$50,19,FALSE)),"",VLOOKUP($B66,'Vysledky (6)'!$B$5:$T$50,19,FALSE))</f>
      </c>
      <c r="I66" s="22">
        <f>IF(ISERROR(VLOOKUP($B66,'Vysledky (7)'!$B$5:$T$50,19,FALSE)),"",VLOOKUP($B66,'Vysledky (7)'!$B$5:$T$50,19,FALSE))</f>
      </c>
      <c r="J66" s="22">
        <f>IF(ISERROR(VLOOKUP($B66,'Vysledky (8)'!$B$5:$T$50,19,FALSE)),"",VLOOKUP($B66,'Vysledky (8)'!$B$5:$T$50,19,FALSE))</f>
      </c>
      <c r="K66" s="22">
        <f>IF(ISERROR(VLOOKUP($B66,'Vysledky (9)'!$B$5:$T$50,19,FALSE)),"",VLOOKUP($B66,'Vysledky (9)'!$B$5:$T$50,19,FALSE))</f>
      </c>
      <c r="L66" s="22">
        <f>IF(ISERROR(VLOOKUP($B66,'Vysledky (10)'!$B$5:$T$50,19,FALSE)),"",VLOOKUP($B66,'Vysledky (10)'!$B$5:$T$50,19,FALSE))</f>
      </c>
      <c r="M66" s="23">
        <f>U66</f>
        <v>0</v>
      </c>
      <c r="N66" s="24"/>
      <c r="O66">
        <f>SUM(C66:L66)</f>
        <v>0</v>
      </c>
      <c r="P66">
        <f>COUNT(C66:L66)</f>
        <v>0</v>
      </c>
      <c r="Q66" s="25">
        <f>IF($P66&gt;Q$3,MIN($C66:$L66),0)</f>
        <v>0</v>
      </c>
      <c r="R66" s="25">
        <f>IF($P66&gt;R$3,SMALL($C66:$L66,R$2),0)</f>
        <v>0</v>
      </c>
      <c r="S66" s="25">
        <f>IF($P66&gt;S$3,SMALL($C66:$L66,S$2),0)</f>
        <v>0</v>
      </c>
      <c r="T66" s="25">
        <f>IF($P66&gt;T$3,SMALL($C66:$L66,T$2),0)</f>
        <v>0</v>
      </c>
      <c r="U66">
        <f>O66-SUM(Q66:T66)</f>
        <v>0</v>
      </c>
      <c r="V66">
        <f>U66*V$4</f>
        <v>0</v>
      </c>
      <c r="W66" s="164">
        <f>IF(ISERROR(LARGE($C66:$L66,W$5)),0,LARGE($C66:$L66,W$5))*W$4</f>
        <v>0</v>
      </c>
      <c r="X66" s="164">
        <f>IF(ISERROR(LARGE($C66:$L66,X$5)),0,LARGE($C66:$L66,X$5))*X$4</f>
        <v>0</v>
      </c>
      <c r="Y66" s="164">
        <f>IF(ISERROR(LARGE($C66:$L66,Y$5)),0,LARGE($C66:$L66,Y$5))*Y$4</f>
        <v>0</v>
      </c>
      <c r="Z66" s="164">
        <f>IF(ISERROR(LARGE($C66:$L66,Z$5)),0,LARGE($C66:$L66,Z$5))*Z$4</f>
        <v>0</v>
      </c>
      <c r="AA66" s="164">
        <f>IF(ISERROR(LARGE($C66:$L66,AA$5)),0,LARGE($C66:$L66,AA$5))*AA$4</f>
        <v>0</v>
      </c>
      <c r="AB66" s="164">
        <f>IF(ISERROR(LARGE($C66:$L66,AB$5)),0,LARGE($C66:$L66,AB$5))*AB$4</f>
        <v>0</v>
      </c>
      <c r="AC66" s="165">
        <f>SUM(V66:AB66)</f>
        <v>0</v>
      </c>
      <c r="AD66" s="166">
        <f>RANK(AC66,AC$6:AC$53)</f>
        <v>43</v>
      </c>
    </row>
    <row r="67" spans="1:30" ht="12.75">
      <c r="A67" s="20">
        <f t="shared" si="3"/>
        <v>62</v>
      </c>
      <c r="B67" s="21"/>
      <c r="C67" s="22">
        <f>IF(ISERROR(VLOOKUP($B67,'Vysledky (1)'!$B$5:$T$50,19,FALSE)),"",VLOOKUP($B67,'Vysledky (1)'!$B$5:$T$50,19,FALSE))</f>
      </c>
      <c r="D67" s="22">
        <f>IF(ISERROR(VLOOKUP($B67,'Vysledky (2)'!$B$5:$T$50,19,FALSE)),"",VLOOKUP($B67,'Vysledky (2)'!$B$5:$T$50,19,FALSE))</f>
      </c>
      <c r="E67" s="22">
        <f>IF(ISERROR(VLOOKUP($B67,'Vysledky (3)'!$B$5:$T$50,19,FALSE)),"",VLOOKUP($B67,'Vysledky (3)'!$B$5:$T$50,19,FALSE))</f>
      </c>
      <c r="F67" s="22">
        <f>IF(ISERROR(VLOOKUP($B67,'Vysledky (4)'!$B$5:$T$50,19,FALSE)),"",VLOOKUP($B67,'Vysledky (4)'!$B$5:$T$50,19,FALSE))</f>
      </c>
      <c r="G67" s="22">
        <f>IF(ISERROR(VLOOKUP($B67,'Vysledky (5)'!$B$5:$T$50,19,FALSE)),"",VLOOKUP($B67,'Vysledky (5)'!$B$5:$T$50,19,FALSE))</f>
      </c>
      <c r="H67" s="22">
        <f>IF(ISERROR(VLOOKUP($B67,'Vysledky (6)'!$B$5:$T$50,19,FALSE)),"",VLOOKUP($B67,'Vysledky (6)'!$B$5:$T$50,19,FALSE))</f>
      </c>
      <c r="I67" s="22">
        <f>IF(ISERROR(VLOOKUP($B67,'Vysledky (7)'!$B$5:$T$50,19,FALSE)),"",VLOOKUP($B67,'Vysledky (7)'!$B$5:$T$50,19,FALSE))</f>
      </c>
      <c r="J67" s="22">
        <f>IF(ISERROR(VLOOKUP($B67,'Vysledky (8)'!$B$5:$T$50,19,FALSE)),"",VLOOKUP($B67,'Vysledky (8)'!$B$5:$T$50,19,FALSE))</f>
      </c>
      <c r="K67" s="22">
        <f>IF(ISERROR(VLOOKUP($B67,'Vysledky (9)'!$B$5:$T$50,19,FALSE)),"",VLOOKUP($B67,'Vysledky (9)'!$B$5:$T$50,19,FALSE))</f>
      </c>
      <c r="L67" s="22">
        <f>IF(ISERROR(VLOOKUP($B67,'Vysledky (10)'!$B$5:$T$50,19,FALSE)),"",VLOOKUP($B67,'Vysledky (10)'!$B$5:$T$50,19,FALSE))</f>
      </c>
      <c r="M67" s="23">
        <f>U67</f>
        <v>0</v>
      </c>
      <c r="N67" s="24"/>
      <c r="O67">
        <f>SUM(C67:L67)</f>
        <v>0</v>
      </c>
      <c r="P67">
        <f>COUNT(C67:L67)</f>
        <v>0</v>
      </c>
      <c r="Q67" s="25">
        <f>IF($P67&gt;Q$3,MIN($C67:$L67),0)</f>
        <v>0</v>
      </c>
      <c r="R67" s="25">
        <f>IF($P67&gt;R$3,SMALL($C67:$L67,R$2),0)</f>
        <v>0</v>
      </c>
      <c r="S67" s="25">
        <f>IF($P67&gt;S$3,SMALL($C67:$L67,S$2),0)</f>
        <v>0</v>
      </c>
      <c r="T67" s="25">
        <f>IF($P67&gt;T$3,SMALL($C67:$L67,T$2),0)</f>
        <v>0</v>
      </c>
      <c r="U67">
        <f>O67-SUM(Q67:T67)</f>
        <v>0</v>
      </c>
      <c r="V67">
        <f>U67*V$4</f>
        <v>0</v>
      </c>
      <c r="W67" s="164">
        <f>IF(ISERROR(LARGE($C67:$L67,W$5)),0,LARGE($C67:$L67,W$5))*W$4</f>
        <v>0</v>
      </c>
      <c r="X67" s="164">
        <f>IF(ISERROR(LARGE($C67:$L67,X$5)),0,LARGE($C67:$L67,X$5))*X$4</f>
        <v>0</v>
      </c>
      <c r="Y67" s="164">
        <f>IF(ISERROR(LARGE($C67:$L67,Y$5)),0,LARGE($C67:$L67,Y$5))*Y$4</f>
        <v>0</v>
      </c>
      <c r="Z67" s="164">
        <f>IF(ISERROR(LARGE($C67:$L67,Z$5)),0,LARGE($C67:$L67,Z$5))*Z$4</f>
        <v>0</v>
      </c>
      <c r="AA67" s="164">
        <f>IF(ISERROR(LARGE($C67:$L67,AA$5)),0,LARGE($C67:$L67,AA$5))*AA$4</f>
        <v>0</v>
      </c>
      <c r="AB67" s="164">
        <f>IF(ISERROR(LARGE($C67:$L67,AB$5)),0,LARGE($C67:$L67,AB$5))*AB$4</f>
        <v>0</v>
      </c>
      <c r="AC67" s="165">
        <f>SUM(V67:AB67)</f>
        <v>0</v>
      </c>
      <c r="AD67" s="166">
        <f>RANK(AC67,AC$6:AC$53)</f>
        <v>43</v>
      </c>
    </row>
    <row r="68" spans="1:30" ht="12.75">
      <c r="A68" s="20">
        <f t="shared" si="3"/>
        <v>63</v>
      </c>
      <c r="B68" s="21"/>
      <c r="C68" s="22">
        <f>IF(ISERROR(VLOOKUP($B68,'Vysledky (1)'!$B$5:$T$50,19,FALSE)),"",VLOOKUP($B68,'Vysledky (1)'!$B$5:$T$50,19,FALSE))</f>
      </c>
      <c r="D68" s="22">
        <f>IF(ISERROR(VLOOKUP($B68,'Vysledky (2)'!$B$5:$T$50,19,FALSE)),"",VLOOKUP($B68,'Vysledky (2)'!$B$5:$T$50,19,FALSE))</f>
      </c>
      <c r="E68" s="22">
        <f>IF(ISERROR(VLOOKUP($B68,'Vysledky (3)'!$B$5:$T$50,19,FALSE)),"",VLOOKUP($B68,'Vysledky (3)'!$B$5:$T$50,19,FALSE))</f>
      </c>
      <c r="F68" s="22">
        <f>IF(ISERROR(VLOOKUP($B68,'Vysledky (4)'!$B$5:$T$50,19,FALSE)),"",VLOOKUP($B68,'Vysledky (4)'!$B$5:$T$50,19,FALSE))</f>
      </c>
      <c r="G68" s="22">
        <f>IF(ISERROR(VLOOKUP($B68,'Vysledky (5)'!$B$5:$T$50,19,FALSE)),"",VLOOKUP($B68,'Vysledky (5)'!$B$5:$T$50,19,FALSE))</f>
      </c>
      <c r="H68" s="22">
        <f>IF(ISERROR(VLOOKUP($B68,'Vysledky (6)'!$B$5:$T$50,19,FALSE)),"",VLOOKUP($B68,'Vysledky (6)'!$B$5:$T$50,19,FALSE))</f>
      </c>
      <c r="I68" s="22">
        <f>IF(ISERROR(VLOOKUP($B68,'Vysledky (7)'!$B$5:$T$50,19,FALSE)),"",VLOOKUP($B68,'Vysledky (7)'!$B$5:$T$50,19,FALSE))</f>
      </c>
      <c r="J68" s="22">
        <f>IF(ISERROR(VLOOKUP($B68,'Vysledky (8)'!$B$5:$T$50,19,FALSE)),"",VLOOKUP($B68,'Vysledky (8)'!$B$5:$T$50,19,FALSE))</f>
      </c>
      <c r="K68" s="22">
        <f>IF(ISERROR(VLOOKUP($B68,'Vysledky (9)'!$B$5:$T$50,19,FALSE)),"",VLOOKUP($B68,'Vysledky (9)'!$B$5:$T$50,19,FALSE))</f>
      </c>
      <c r="L68" s="22">
        <f>IF(ISERROR(VLOOKUP($B68,'Vysledky (10)'!$B$5:$T$50,19,FALSE)),"",VLOOKUP($B68,'Vysledky (10)'!$B$5:$T$50,19,FALSE))</f>
      </c>
      <c r="M68" s="23">
        <f>U68</f>
        <v>0</v>
      </c>
      <c r="N68" s="24"/>
      <c r="O68">
        <f>SUM(C68:L68)</f>
        <v>0</v>
      </c>
      <c r="P68">
        <f>COUNT(C68:L68)</f>
        <v>0</v>
      </c>
      <c r="Q68" s="25">
        <f>IF($P68&gt;Q$3,MIN($C68:$L68),0)</f>
        <v>0</v>
      </c>
      <c r="R68" s="25">
        <f>IF($P68&gt;R$3,SMALL($C68:$L68,R$2),0)</f>
        <v>0</v>
      </c>
      <c r="S68" s="25">
        <f>IF($P68&gt;S$3,SMALL($C68:$L68,S$2),0)</f>
        <v>0</v>
      </c>
      <c r="T68" s="25">
        <f>IF($P68&gt;T$3,SMALL($C68:$L68,T$2),0)</f>
        <v>0</v>
      </c>
      <c r="U68">
        <f>O68-SUM(Q68:T68)</f>
        <v>0</v>
      </c>
      <c r="V68">
        <f>U68*V$4</f>
        <v>0</v>
      </c>
      <c r="W68" s="164">
        <f>IF(ISERROR(LARGE($C68:$L68,W$5)),0,LARGE($C68:$L68,W$5))*W$4</f>
        <v>0</v>
      </c>
      <c r="X68" s="164">
        <f>IF(ISERROR(LARGE($C68:$L68,X$5)),0,LARGE($C68:$L68,X$5))*X$4</f>
        <v>0</v>
      </c>
      <c r="Y68" s="164">
        <f>IF(ISERROR(LARGE($C68:$L68,Y$5)),0,LARGE($C68:$L68,Y$5))*Y$4</f>
        <v>0</v>
      </c>
      <c r="Z68" s="164">
        <f>IF(ISERROR(LARGE($C68:$L68,Z$5)),0,LARGE($C68:$L68,Z$5))*Z$4</f>
        <v>0</v>
      </c>
      <c r="AA68" s="164">
        <f>IF(ISERROR(LARGE($C68:$L68,AA$5)),0,LARGE($C68:$L68,AA$5))*AA$4</f>
        <v>0</v>
      </c>
      <c r="AB68" s="164">
        <f>IF(ISERROR(LARGE($C68:$L68,AB$5)),0,LARGE($C68:$L68,AB$5))*AB$4</f>
        <v>0</v>
      </c>
      <c r="AC68" s="165">
        <f>SUM(V68:AB68)</f>
        <v>0</v>
      </c>
      <c r="AD68" s="166">
        <f>RANK(AC68,AC$6:AC$53)</f>
        <v>43</v>
      </c>
    </row>
    <row r="69" spans="1:30" ht="12.75">
      <c r="A69" s="20">
        <f t="shared" si="3"/>
        <v>64</v>
      </c>
      <c r="B69" s="21"/>
      <c r="C69" s="22">
        <f>IF(ISERROR(VLOOKUP($B69,'Vysledky (1)'!$B$5:$T$50,19,FALSE)),"",VLOOKUP($B69,'Vysledky (1)'!$B$5:$T$50,19,FALSE))</f>
      </c>
      <c r="D69" s="22">
        <f>IF(ISERROR(VLOOKUP($B69,'Vysledky (2)'!$B$5:$T$50,19,FALSE)),"",VLOOKUP($B69,'Vysledky (2)'!$B$5:$T$50,19,FALSE))</f>
      </c>
      <c r="E69" s="22">
        <f>IF(ISERROR(VLOOKUP($B69,'Vysledky (3)'!$B$5:$T$50,19,FALSE)),"",VLOOKUP($B69,'Vysledky (3)'!$B$5:$T$50,19,FALSE))</f>
      </c>
      <c r="F69" s="22">
        <f>IF(ISERROR(VLOOKUP($B69,'Vysledky (4)'!$B$5:$T$50,19,FALSE)),"",VLOOKUP($B69,'Vysledky (4)'!$B$5:$T$50,19,FALSE))</f>
      </c>
      <c r="G69" s="22">
        <f>IF(ISERROR(VLOOKUP($B69,'Vysledky (5)'!$B$5:$T$50,19,FALSE)),"",VLOOKUP($B69,'Vysledky (5)'!$B$5:$T$50,19,FALSE))</f>
      </c>
      <c r="H69" s="22">
        <f>IF(ISERROR(VLOOKUP($B69,'Vysledky (6)'!$B$5:$T$50,19,FALSE)),"",VLOOKUP($B69,'Vysledky (6)'!$B$5:$T$50,19,FALSE))</f>
      </c>
      <c r="I69" s="22">
        <f>IF(ISERROR(VLOOKUP($B69,'Vysledky (7)'!$B$5:$T$50,19,FALSE)),"",VLOOKUP($B69,'Vysledky (7)'!$B$5:$T$50,19,FALSE))</f>
      </c>
      <c r="J69" s="22">
        <f>IF(ISERROR(VLOOKUP($B69,'Vysledky (8)'!$B$5:$T$50,19,FALSE)),"",VLOOKUP($B69,'Vysledky (8)'!$B$5:$T$50,19,FALSE))</f>
      </c>
      <c r="K69" s="22">
        <f>IF(ISERROR(VLOOKUP($B69,'Vysledky (9)'!$B$5:$T$50,19,FALSE)),"",VLOOKUP($B69,'Vysledky (9)'!$B$5:$T$50,19,FALSE))</f>
      </c>
      <c r="L69" s="22">
        <f>IF(ISERROR(VLOOKUP($B69,'Vysledky (10)'!$B$5:$T$50,19,FALSE)),"",VLOOKUP($B69,'Vysledky (10)'!$B$5:$T$50,19,FALSE))</f>
      </c>
      <c r="M69" s="23">
        <f>U69</f>
        <v>0</v>
      </c>
      <c r="N69" s="24"/>
      <c r="O69">
        <f>SUM(C69:L69)</f>
        <v>0</v>
      </c>
      <c r="P69">
        <f>COUNT(C69:L69)</f>
        <v>0</v>
      </c>
      <c r="Q69" s="25">
        <f>IF($P69&gt;Q$3,MIN($C69:$L69),0)</f>
        <v>0</v>
      </c>
      <c r="R69" s="25">
        <f>IF($P69&gt;R$3,SMALL($C69:$L69,R$2),0)</f>
        <v>0</v>
      </c>
      <c r="S69" s="25">
        <f>IF($P69&gt;S$3,SMALL($C69:$L69,S$2),0)</f>
        <v>0</v>
      </c>
      <c r="T69" s="25">
        <f>IF($P69&gt;T$3,SMALL($C69:$L69,T$2),0)</f>
        <v>0</v>
      </c>
      <c r="U69">
        <f>O69-SUM(Q69:T69)</f>
        <v>0</v>
      </c>
      <c r="V69">
        <f>U69*V$4</f>
        <v>0</v>
      </c>
      <c r="W69" s="164">
        <f>IF(ISERROR(LARGE($C69:$L69,W$5)),0,LARGE($C69:$L69,W$5))*W$4</f>
        <v>0</v>
      </c>
      <c r="X69" s="164">
        <f>IF(ISERROR(LARGE($C69:$L69,X$5)),0,LARGE($C69:$L69,X$5))*X$4</f>
        <v>0</v>
      </c>
      <c r="Y69" s="164">
        <f>IF(ISERROR(LARGE($C69:$L69,Y$5)),0,LARGE($C69:$L69,Y$5))*Y$4</f>
        <v>0</v>
      </c>
      <c r="Z69" s="164">
        <f>IF(ISERROR(LARGE($C69:$L69,Z$5)),0,LARGE($C69:$L69,Z$5))*Z$4</f>
        <v>0</v>
      </c>
      <c r="AA69" s="164">
        <f>IF(ISERROR(LARGE($C69:$L69,AA$5)),0,LARGE($C69:$L69,AA$5))*AA$4</f>
        <v>0</v>
      </c>
      <c r="AB69" s="164">
        <f>IF(ISERROR(LARGE($C69:$L69,AB$5)),0,LARGE($C69:$L69,AB$5))*AB$4</f>
        <v>0</v>
      </c>
      <c r="AC69" s="165">
        <f>SUM(V69:AB69)</f>
        <v>0</v>
      </c>
      <c r="AD69" s="166">
        <f>RANK(AC69,AC$6:AC$53)</f>
        <v>43</v>
      </c>
    </row>
    <row r="70" spans="1:30" ht="12.75">
      <c r="A70" s="20">
        <f t="shared" si="3"/>
        <v>65</v>
      </c>
      <c r="B70" s="21"/>
      <c r="C70" s="22">
        <f>IF(ISERROR(VLOOKUP($B70,'Vysledky (1)'!$B$5:$T$50,19,FALSE)),"",VLOOKUP($B70,'Vysledky (1)'!$B$5:$T$50,19,FALSE))</f>
      </c>
      <c r="D70" s="22">
        <f>IF(ISERROR(VLOOKUP($B70,'Vysledky (2)'!$B$5:$T$50,19,FALSE)),"",VLOOKUP($B70,'Vysledky (2)'!$B$5:$T$50,19,FALSE))</f>
      </c>
      <c r="E70" s="22">
        <f>IF(ISERROR(VLOOKUP($B70,'Vysledky (3)'!$B$5:$T$50,19,FALSE)),"",VLOOKUP($B70,'Vysledky (3)'!$B$5:$T$50,19,FALSE))</f>
      </c>
      <c r="F70" s="22">
        <f>IF(ISERROR(VLOOKUP($B70,'Vysledky (4)'!$B$5:$T$50,19,FALSE)),"",VLOOKUP($B70,'Vysledky (4)'!$B$5:$T$50,19,FALSE))</f>
      </c>
      <c r="G70" s="22">
        <f>IF(ISERROR(VLOOKUP($B70,'Vysledky (5)'!$B$5:$T$50,19,FALSE)),"",VLOOKUP($B70,'Vysledky (5)'!$B$5:$T$50,19,FALSE))</f>
      </c>
      <c r="H70" s="22">
        <f>IF(ISERROR(VLOOKUP($B70,'Vysledky (6)'!$B$5:$T$50,19,FALSE)),"",VLOOKUP($B70,'Vysledky (6)'!$B$5:$T$50,19,FALSE))</f>
      </c>
      <c r="I70" s="22">
        <f>IF(ISERROR(VLOOKUP($B70,'Vysledky (7)'!$B$5:$T$50,19,FALSE)),"",VLOOKUP($B70,'Vysledky (7)'!$B$5:$T$50,19,FALSE))</f>
      </c>
      <c r="J70" s="22">
        <f>IF(ISERROR(VLOOKUP($B70,'Vysledky (8)'!$B$5:$T$50,19,FALSE)),"",VLOOKUP($B70,'Vysledky (8)'!$B$5:$T$50,19,FALSE))</f>
      </c>
      <c r="K70" s="22">
        <f>IF(ISERROR(VLOOKUP($B70,'Vysledky (9)'!$B$5:$T$50,19,FALSE)),"",VLOOKUP($B70,'Vysledky (9)'!$B$5:$T$50,19,FALSE))</f>
      </c>
      <c r="L70" s="22">
        <f>IF(ISERROR(VLOOKUP($B70,'Vysledky (10)'!$B$5:$T$50,19,FALSE)),"",VLOOKUP($B70,'Vysledky (10)'!$B$5:$T$50,19,FALSE))</f>
      </c>
      <c r="M70" s="23">
        <f>U70</f>
        <v>0</v>
      </c>
      <c r="N70" s="24"/>
      <c r="O70">
        <f>SUM(C70:L70)</f>
        <v>0</v>
      </c>
      <c r="P70">
        <f>COUNT(C70:L70)</f>
        <v>0</v>
      </c>
      <c r="Q70" s="25">
        <f>IF($P70&gt;Q$3,MIN($C70:$L70),0)</f>
        <v>0</v>
      </c>
      <c r="R70" s="25">
        <f>IF($P70&gt;R$3,SMALL($C70:$L70,R$2),0)</f>
        <v>0</v>
      </c>
      <c r="S70" s="25">
        <f>IF($P70&gt;S$3,SMALL($C70:$L70,S$2),0)</f>
        <v>0</v>
      </c>
      <c r="T70" s="25">
        <f>IF($P70&gt;T$3,SMALL($C70:$L70,T$2),0)</f>
        <v>0</v>
      </c>
      <c r="U70">
        <f>O70-SUM(Q70:T70)</f>
        <v>0</v>
      </c>
      <c r="V70">
        <f>U70*V$4</f>
        <v>0</v>
      </c>
      <c r="W70" s="164">
        <f>IF(ISERROR(LARGE($C70:$L70,W$5)),0,LARGE($C70:$L70,W$5))*W$4</f>
        <v>0</v>
      </c>
      <c r="X70" s="164">
        <f>IF(ISERROR(LARGE($C70:$L70,X$5)),0,LARGE($C70:$L70,X$5))*X$4</f>
        <v>0</v>
      </c>
      <c r="Y70" s="164">
        <f>IF(ISERROR(LARGE($C70:$L70,Y$5)),0,LARGE($C70:$L70,Y$5))*Y$4</f>
        <v>0</v>
      </c>
      <c r="Z70" s="164">
        <f>IF(ISERROR(LARGE($C70:$L70,Z$5)),0,LARGE($C70:$L70,Z$5))*Z$4</f>
        <v>0</v>
      </c>
      <c r="AA70" s="164">
        <f>IF(ISERROR(LARGE($C70:$L70,AA$5)),0,LARGE($C70:$L70,AA$5))*AA$4</f>
        <v>0</v>
      </c>
      <c r="AB70" s="164">
        <f>IF(ISERROR(LARGE($C70:$L70,AB$5)),0,LARGE($C70:$L70,AB$5))*AB$4</f>
        <v>0</v>
      </c>
      <c r="AC70" s="165">
        <f>SUM(V70:AB70)</f>
        <v>0</v>
      </c>
      <c r="AD70" s="166">
        <f>RANK(AC70,AC$6:AC$53)</f>
        <v>43</v>
      </c>
    </row>
    <row r="71" spans="1:30" ht="12.75">
      <c r="A71" s="20">
        <f t="shared" si="3"/>
        <v>66</v>
      </c>
      <c r="B71" s="21"/>
      <c r="C71" s="22">
        <f>IF(ISERROR(VLOOKUP($B71,'Vysledky (1)'!$B$5:$T$50,19,FALSE)),"",VLOOKUP($B71,'Vysledky (1)'!$B$5:$T$50,19,FALSE))</f>
      </c>
      <c r="D71" s="22">
        <f>IF(ISERROR(VLOOKUP($B71,'Vysledky (2)'!$B$5:$T$50,19,FALSE)),"",VLOOKUP($B71,'Vysledky (2)'!$B$5:$T$50,19,FALSE))</f>
      </c>
      <c r="E71" s="22">
        <f>IF(ISERROR(VLOOKUP($B71,'Vysledky (3)'!$B$5:$T$50,19,FALSE)),"",VLOOKUP($B71,'Vysledky (3)'!$B$5:$T$50,19,FALSE))</f>
      </c>
      <c r="F71" s="22">
        <f>IF(ISERROR(VLOOKUP($B71,'Vysledky (4)'!$B$5:$T$50,19,FALSE)),"",VLOOKUP($B71,'Vysledky (4)'!$B$5:$T$50,19,FALSE))</f>
      </c>
      <c r="G71" s="22">
        <f>IF(ISERROR(VLOOKUP($B71,'Vysledky (5)'!$B$5:$T$50,19,FALSE)),"",VLOOKUP($B71,'Vysledky (5)'!$B$5:$T$50,19,FALSE))</f>
      </c>
      <c r="H71" s="22">
        <f>IF(ISERROR(VLOOKUP($B71,'Vysledky (6)'!$B$5:$T$50,19,FALSE)),"",VLOOKUP($B71,'Vysledky (6)'!$B$5:$T$50,19,FALSE))</f>
      </c>
      <c r="I71" s="22">
        <f>IF(ISERROR(VLOOKUP($B71,'Vysledky (7)'!$B$5:$T$50,19,FALSE)),"",VLOOKUP($B71,'Vysledky (7)'!$B$5:$T$50,19,FALSE))</f>
      </c>
      <c r="J71" s="22">
        <f>IF(ISERROR(VLOOKUP($B71,'Vysledky (8)'!$B$5:$T$50,19,FALSE)),"",VLOOKUP($B71,'Vysledky (8)'!$B$5:$T$50,19,FALSE))</f>
      </c>
      <c r="K71" s="22">
        <f>IF(ISERROR(VLOOKUP($B71,'Vysledky (9)'!$B$5:$T$50,19,FALSE)),"",VLOOKUP($B71,'Vysledky (9)'!$B$5:$T$50,19,FALSE))</f>
      </c>
      <c r="L71" s="22">
        <f>IF(ISERROR(VLOOKUP($B71,'Vysledky (10)'!$B$5:$T$50,19,FALSE)),"",VLOOKUP($B71,'Vysledky (10)'!$B$5:$T$50,19,FALSE))</f>
      </c>
      <c r="M71" s="23">
        <f>U71</f>
        <v>0</v>
      </c>
      <c r="N71" s="24"/>
      <c r="O71">
        <f>SUM(C71:L71)</f>
        <v>0</v>
      </c>
      <c r="P71">
        <f>COUNT(C71:L71)</f>
        <v>0</v>
      </c>
      <c r="Q71" s="25">
        <f>IF($P71&gt;Q$3,MIN($C71:$L71),0)</f>
        <v>0</v>
      </c>
      <c r="R71" s="25">
        <f>IF($P71&gt;R$3,SMALL($C71:$L71,R$2),0)</f>
        <v>0</v>
      </c>
      <c r="S71" s="25">
        <f>IF($P71&gt;S$3,SMALL($C71:$L71,S$2),0)</f>
        <v>0</v>
      </c>
      <c r="T71" s="25">
        <f>IF($P71&gt;T$3,SMALL($C71:$L71,T$2),0)</f>
        <v>0</v>
      </c>
      <c r="U71">
        <f>O71-SUM(Q71:T71)</f>
        <v>0</v>
      </c>
      <c r="V71">
        <f>U71*V$4</f>
        <v>0</v>
      </c>
      <c r="W71" s="164">
        <f>IF(ISERROR(LARGE($C71:$L71,W$5)),0,LARGE($C71:$L71,W$5))*W$4</f>
        <v>0</v>
      </c>
      <c r="X71" s="164">
        <f>IF(ISERROR(LARGE($C71:$L71,X$5)),0,LARGE($C71:$L71,X$5))*X$4</f>
        <v>0</v>
      </c>
      <c r="Y71" s="164">
        <f>IF(ISERROR(LARGE($C71:$L71,Y$5)),0,LARGE($C71:$L71,Y$5))*Y$4</f>
        <v>0</v>
      </c>
      <c r="Z71" s="164">
        <f>IF(ISERROR(LARGE($C71:$L71,Z$5)),0,LARGE($C71:$L71,Z$5))*Z$4</f>
        <v>0</v>
      </c>
      <c r="AA71" s="164">
        <f>IF(ISERROR(LARGE($C71:$L71,AA$5)),0,LARGE($C71:$L71,AA$5))*AA$4</f>
        <v>0</v>
      </c>
      <c r="AB71" s="164">
        <f>IF(ISERROR(LARGE($C71:$L71,AB$5)),0,LARGE($C71:$L71,AB$5))*AB$4</f>
        <v>0</v>
      </c>
      <c r="AC71" s="165">
        <f>SUM(V71:AB71)</f>
        <v>0</v>
      </c>
      <c r="AD71" s="166">
        <f>RANK(AC71,AC$6:AC$53)</f>
        <v>43</v>
      </c>
    </row>
    <row r="72" spans="3:30" ht="12.75">
      <c r="C72" s="22">
        <f>IF(ISERROR(VLOOKUP($B72,'Vysledky (1)'!$B$5:$T$50,19,FALSE)),"",VLOOKUP($B72,'Vysledky (1)'!$B$5:$T$50,19,FALSE))</f>
      </c>
      <c r="D72" s="22">
        <f>IF(ISERROR(VLOOKUP($B72,'Vysledky (2)'!$B$5:$T$50,19,FALSE)),"",VLOOKUP($B72,'Vysledky (2)'!$B$5:$T$50,19,FALSE))</f>
      </c>
      <c r="E72" s="22">
        <f>IF(ISERROR(VLOOKUP($B72,'Vysledky (3)'!$B$5:$T$50,19,FALSE)),"",VLOOKUP($B72,'Vysledky (3)'!$B$5:$T$50,19,FALSE))</f>
      </c>
      <c r="F72" s="22">
        <f>IF(ISERROR(VLOOKUP($B72,'Vysledky (4)'!$B$5:$T$50,19,FALSE)),"",VLOOKUP($B72,'Vysledky (4)'!$B$5:$T$50,19,FALSE))</f>
      </c>
      <c r="G72" s="22">
        <f>IF(ISERROR(VLOOKUP($B72,'Vysledky (5)'!$B$5:$T$50,19,FALSE)),"",VLOOKUP($B72,'Vysledky (5)'!$B$5:$T$50,19,FALSE))</f>
      </c>
      <c r="H72" s="22">
        <f>IF(ISERROR(VLOOKUP($B72,'Vysledky (6)'!$B$5:$T$50,19,FALSE)),"",VLOOKUP($B72,'Vysledky (6)'!$B$5:$T$50,19,FALSE))</f>
      </c>
      <c r="I72" s="22">
        <f>IF(ISERROR(VLOOKUP($B72,'Vysledky (7)'!$B$5:$T$50,19,FALSE)),"",VLOOKUP($B72,'Vysledky (7)'!$B$5:$T$50,19,FALSE))</f>
      </c>
      <c r="J72" s="22">
        <f>IF(ISERROR(VLOOKUP($B72,'Vysledky (8)'!$B$5:$T$50,19,FALSE)),"",VLOOKUP($B72,'Vysledky (8)'!$B$5:$T$50,19,FALSE))</f>
      </c>
      <c r="K72" s="22">
        <f>IF(ISERROR(VLOOKUP($B72,'Vysledky (9)'!$B$5:$T$50,19,FALSE)),"",VLOOKUP($B72,'Vysledky (9)'!$B$5:$T$50,19,FALSE))</f>
      </c>
      <c r="L72" s="22">
        <f>IF(ISERROR(VLOOKUP($B72,'Vysledky (10)'!$B$5:$T$50,19,FALSE)),"",VLOOKUP($B72,'Vysledky (10)'!$B$5:$T$50,19,FALSE))</f>
      </c>
      <c r="M72" s="23">
        <f>U72</f>
        <v>0</v>
      </c>
      <c r="N72" s="24"/>
      <c r="O72">
        <f>SUM(C72:L72)</f>
        <v>0</v>
      </c>
      <c r="P72">
        <f>COUNT(C72:L72)</f>
        <v>0</v>
      </c>
      <c r="Q72" s="25">
        <f>IF($P72&gt;Q$3,MIN($C72:$L72),0)</f>
        <v>0</v>
      </c>
      <c r="R72" s="25">
        <f>IF($P72&gt;R$3,SMALL($C72:$L72,R$2),0)</f>
        <v>0</v>
      </c>
      <c r="S72" s="25">
        <f>IF($P72&gt;S$3,SMALL($C72:$L72,S$2),0)</f>
        <v>0</v>
      </c>
      <c r="T72" s="25">
        <f>IF($P72&gt;T$3,SMALL($C72:$L72,T$2),0)</f>
        <v>0</v>
      </c>
      <c r="U72">
        <f>O72-SUM(Q72:T72)</f>
        <v>0</v>
      </c>
      <c r="V72">
        <f>U72*V$4</f>
        <v>0</v>
      </c>
      <c r="W72" s="164">
        <f>IF(ISERROR(LARGE($C72:$L72,W$5)),0,LARGE($C72:$L72,W$5))*W$4</f>
        <v>0</v>
      </c>
      <c r="X72" s="164">
        <f>IF(ISERROR(LARGE($C72:$L72,X$5)),0,LARGE($C72:$L72,X$5))*X$4</f>
        <v>0</v>
      </c>
      <c r="Y72" s="164">
        <f>IF(ISERROR(LARGE($C72:$L72,Y$5)),0,LARGE($C72:$L72,Y$5))*Y$4</f>
        <v>0</v>
      </c>
      <c r="Z72" s="164">
        <f>IF(ISERROR(LARGE($C72:$L72,Z$5)),0,LARGE($C72:$L72,Z$5))*Z$4</f>
        <v>0</v>
      </c>
      <c r="AA72" s="164">
        <f>IF(ISERROR(LARGE($C72:$L72,AA$5)),0,LARGE($C72:$L72,AA$5))*AA$4</f>
        <v>0</v>
      </c>
      <c r="AB72" s="164">
        <f>IF(ISERROR(LARGE($C72:$L72,AB$5)),0,LARGE($C72:$L72,AB$5))*AB$4</f>
        <v>0</v>
      </c>
      <c r="AC72" s="165">
        <f>SUM(V72:AB72)</f>
        <v>0</v>
      </c>
      <c r="AD72" s="166">
        <f>RANK(AC72,AC$6:AC$53)</f>
        <v>43</v>
      </c>
    </row>
    <row r="73" spans="3:30" ht="12.75">
      <c r="C73" s="22">
        <f>IF(ISERROR(VLOOKUP($B73,'Vysledky (1)'!$B$5:$T$50,19,FALSE)),"",VLOOKUP($B73,'Vysledky (1)'!$B$5:$T$50,19,FALSE))</f>
      </c>
      <c r="D73" s="22">
        <f>IF(ISERROR(VLOOKUP($B73,'Vysledky (2)'!$B$5:$T$50,19,FALSE)),"",VLOOKUP($B73,'Vysledky (2)'!$B$5:$T$50,19,FALSE))</f>
      </c>
      <c r="E73" s="22">
        <f>IF(ISERROR(VLOOKUP($B73,'Vysledky (3)'!$B$5:$T$50,19,FALSE)),"",VLOOKUP($B73,'Vysledky (3)'!$B$5:$T$50,19,FALSE))</f>
      </c>
      <c r="F73" s="22">
        <f>IF(ISERROR(VLOOKUP($B73,'Vysledky (4)'!$B$5:$T$50,19,FALSE)),"",VLOOKUP($B73,'Vysledky (4)'!$B$5:$T$50,19,FALSE))</f>
      </c>
      <c r="G73" s="22">
        <f>IF(ISERROR(VLOOKUP($B73,'Vysledky (5)'!$B$5:$T$50,19,FALSE)),"",VLOOKUP($B73,'Vysledky (5)'!$B$5:$T$50,19,FALSE))</f>
      </c>
      <c r="H73" s="22">
        <f>IF(ISERROR(VLOOKUP($B73,'Vysledky (6)'!$B$5:$T$50,19,FALSE)),"",VLOOKUP($B73,'Vysledky (6)'!$B$5:$T$50,19,FALSE))</f>
      </c>
      <c r="I73" s="22">
        <f>IF(ISERROR(VLOOKUP($B73,'Vysledky (7)'!$B$5:$T$50,19,FALSE)),"",VLOOKUP($B73,'Vysledky (7)'!$B$5:$T$50,19,FALSE))</f>
      </c>
      <c r="J73" s="22">
        <f>IF(ISERROR(VLOOKUP($B73,'Vysledky (8)'!$B$5:$T$50,19,FALSE)),"",VLOOKUP($B73,'Vysledky (8)'!$B$5:$T$50,19,FALSE))</f>
      </c>
      <c r="K73" s="22">
        <f>IF(ISERROR(VLOOKUP($B73,'Vysledky (9)'!$B$5:$T$50,19,FALSE)),"",VLOOKUP($B73,'Vysledky (9)'!$B$5:$T$50,19,FALSE))</f>
      </c>
      <c r="L73" s="22">
        <f>IF(ISERROR(VLOOKUP($B73,'Vysledky (10)'!$B$5:$T$50,19,FALSE)),"",VLOOKUP($B73,'Vysledky (10)'!$B$5:$T$50,19,FALSE))</f>
      </c>
      <c r="M73" s="23">
        <f>U73</f>
        <v>0</v>
      </c>
      <c r="N73" s="24"/>
      <c r="O73">
        <f>SUM(C73:L73)</f>
        <v>0</v>
      </c>
      <c r="P73">
        <f>COUNT(C73:L73)</f>
        <v>0</v>
      </c>
      <c r="Q73" s="25">
        <f>IF($P73&gt;Q$3,MIN($C73:$L73),0)</f>
        <v>0</v>
      </c>
      <c r="R73" s="25">
        <f>IF($P73&gt;R$3,SMALL($C73:$L73,R$2),0)</f>
        <v>0</v>
      </c>
      <c r="S73" s="25">
        <f>IF($P73&gt;S$3,SMALL($C73:$L73,S$2),0)</f>
        <v>0</v>
      </c>
      <c r="T73" s="25">
        <f>IF($P73&gt;T$3,SMALL($C73:$L73,T$2),0)</f>
        <v>0</v>
      </c>
      <c r="U73">
        <f>O73-SUM(Q73:T73)</f>
        <v>0</v>
      </c>
      <c r="V73">
        <f>U73*V$4</f>
        <v>0</v>
      </c>
      <c r="W73" s="164">
        <f>IF(ISERROR(LARGE($C73:$L73,W$5)),0,LARGE($C73:$L73,W$5))*W$4</f>
        <v>0</v>
      </c>
      <c r="X73" s="164">
        <f>IF(ISERROR(LARGE($C73:$L73,X$5)),0,LARGE($C73:$L73,X$5))*X$4</f>
        <v>0</v>
      </c>
      <c r="Y73" s="164">
        <f>IF(ISERROR(LARGE($C73:$L73,Y$5)),0,LARGE($C73:$L73,Y$5))*Y$4</f>
        <v>0</v>
      </c>
      <c r="Z73" s="164">
        <f>IF(ISERROR(LARGE($C73:$L73,Z$5)),0,LARGE($C73:$L73,Z$5))*Z$4</f>
        <v>0</v>
      </c>
      <c r="AA73" s="164">
        <f>IF(ISERROR(LARGE($C73:$L73,AA$5)),0,LARGE($C73:$L73,AA$5))*AA$4</f>
        <v>0</v>
      </c>
      <c r="AB73" s="164">
        <f>IF(ISERROR(LARGE($C73:$L73,AB$5)),0,LARGE($C73:$L73,AB$5))*AB$4</f>
        <v>0</v>
      </c>
      <c r="AC73" s="165">
        <f>SUM(V73:AB73)</f>
        <v>0</v>
      </c>
      <c r="AD73" s="166">
        <f>RANK(AC73,AC$6:AC$53)</f>
        <v>43</v>
      </c>
    </row>
    <row r="74" spans="3:30" ht="12.75">
      <c r="C74" s="22">
        <f>IF(ISERROR(VLOOKUP($B74,'Vysledky (1)'!$B$5:$T$50,19,FALSE)),"",VLOOKUP($B74,'Vysledky (1)'!$B$5:$T$50,19,FALSE))</f>
      </c>
      <c r="D74" s="22">
        <f>IF(ISERROR(VLOOKUP($B74,'Vysledky (2)'!$B$5:$T$50,19,FALSE)),"",VLOOKUP($B74,'Vysledky (2)'!$B$5:$T$50,19,FALSE))</f>
      </c>
      <c r="E74" s="22">
        <f>IF(ISERROR(VLOOKUP($B74,'Vysledky (3)'!$B$5:$T$50,19,FALSE)),"",VLOOKUP($B74,'Vysledky (3)'!$B$5:$T$50,19,FALSE))</f>
      </c>
      <c r="F74" s="22">
        <f>IF(ISERROR(VLOOKUP($B74,'Vysledky (4)'!$B$5:$T$50,19,FALSE)),"",VLOOKUP($B74,'Vysledky (4)'!$B$5:$T$50,19,FALSE))</f>
      </c>
      <c r="G74" s="22">
        <f>IF(ISERROR(VLOOKUP($B74,'Vysledky (5)'!$B$5:$T$50,19,FALSE)),"",VLOOKUP($B74,'Vysledky (5)'!$B$5:$T$50,19,FALSE))</f>
      </c>
      <c r="H74" s="22">
        <f>IF(ISERROR(VLOOKUP($B74,'Vysledky (6)'!$B$5:$T$50,19,FALSE)),"",VLOOKUP($B74,'Vysledky (6)'!$B$5:$T$50,19,FALSE))</f>
      </c>
      <c r="I74" s="22">
        <f>IF(ISERROR(VLOOKUP($B74,'Vysledky (7)'!$B$5:$T$50,19,FALSE)),"",VLOOKUP($B74,'Vysledky (7)'!$B$5:$T$50,19,FALSE))</f>
      </c>
      <c r="J74" s="22">
        <f>IF(ISERROR(VLOOKUP($B74,'Vysledky (8)'!$B$5:$T$50,19,FALSE)),"",VLOOKUP($B74,'Vysledky (8)'!$B$5:$T$50,19,FALSE))</f>
      </c>
      <c r="K74" s="22">
        <f>IF(ISERROR(VLOOKUP($B74,'Vysledky (9)'!$B$5:$T$50,19,FALSE)),"",VLOOKUP($B74,'Vysledky (9)'!$B$5:$T$50,19,FALSE))</f>
      </c>
      <c r="L74" s="22">
        <f>IF(ISERROR(VLOOKUP($B74,'Vysledky (10)'!$B$5:$T$50,19,FALSE)),"",VLOOKUP($B74,'Vysledky (10)'!$B$5:$T$50,19,FALSE))</f>
      </c>
      <c r="M74" s="23">
        <f>U74</f>
        <v>0</v>
      </c>
      <c r="N74" s="24"/>
      <c r="O74">
        <f>SUM(C74:L74)</f>
        <v>0</v>
      </c>
      <c r="P74">
        <f>COUNT(C74:L74)</f>
        <v>0</v>
      </c>
      <c r="Q74" s="25">
        <f>IF($P74&gt;Q$3,MIN($C74:$L74),0)</f>
        <v>0</v>
      </c>
      <c r="R74" s="25">
        <f>IF($P74&gt;R$3,SMALL($C74:$L74,R$2),0)</f>
        <v>0</v>
      </c>
      <c r="S74" s="25">
        <f>IF($P74&gt;S$3,SMALL($C74:$L74,S$2),0)</f>
        <v>0</v>
      </c>
      <c r="T74" s="25">
        <f>IF($P74&gt;T$3,SMALL($C74:$L74,T$2),0)</f>
        <v>0</v>
      </c>
      <c r="U74">
        <f>O74-SUM(Q74:T74)</f>
        <v>0</v>
      </c>
      <c r="V74">
        <f>U74*V$4</f>
        <v>0</v>
      </c>
      <c r="W74" s="164">
        <f>IF(ISERROR(LARGE($C74:$L74,W$5)),0,LARGE($C74:$L74,W$5))*W$4</f>
        <v>0</v>
      </c>
      <c r="X74" s="164">
        <f>IF(ISERROR(LARGE($C74:$L74,X$5)),0,LARGE($C74:$L74,X$5))*X$4</f>
        <v>0</v>
      </c>
      <c r="Y74" s="164">
        <f>IF(ISERROR(LARGE($C74:$L74,Y$5)),0,LARGE($C74:$L74,Y$5))*Y$4</f>
        <v>0</v>
      </c>
      <c r="Z74" s="164">
        <f>IF(ISERROR(LARGE($C74:$L74,Z$5)),0,LARGE($C74:$L74,Z$5))*Z$4</f>
        <v>0</v>
      </c>
      <c r="AA74" s="164">
        <f>IF(ISERROR(LARGE($C74:$L74,AA$5)),0,LARGE($C74:$L74,AA$5))*AA$4</f>
        <v>0</v>
      </c>
      <c r="AB74" s="164">
        <f>IF(ISERROR(LARGE($C74:$L74,AB$5)),0,LARGE($C74:$L74,AB$5))*AB$4</f>
        <v>0</v>
      </c>
      <c r="AC74" s="165">
        <f>SUM(V74:AB74)</f>
        <v>0</v>
      </c>
      <c r="AD74" s="166">
        <f>RANK(AC74,AC$6:AC$53)</f>
        <v>43</v>
      </c>
    </row>
    <row r="75" spans="3:30" ht="12.75">
      <c r="C75" s="22">
        <f>IF(ISERROR(VLOOKUP($B75,'Vysledky (1)'!$B$5:$T$50,19,FALSE)),"",VLOOKUP($B75,'Vysledky (1)'!$B$5:$T$50,19,FALSE))</f>
      </c>
      <c r="D75" s="22">
        <f>IF(ISERROR(VLOOKUP($B75,'Vysledky (2)'!$B$5:$T$50,19,FALSE)),"",VLOOKUP($B75,'Vysledky (2)'!$B$5:$T$50,19,FALSE))</f>
      </c>
      <c r="E75" s="22">
        <f>IF(ISERROR(VLOOKUP($B75,'Vysledky (3)'!$B$5:$T$50,19,FALSE)),"",VLOOKUP($B75,'Vysledky (3)'!$B$5:$T$50,19,FALSE))</f>
      </c>
      <c r="F75" s="22">
        <f>IF(ISERROR(VLOOKUP($B75,'Vysledky (4)'!$B$5:$T$50,19,FALSE)),"",VLOOKUP($B75,'Vysledky (4)'!$B$5:$T$50,19,FALSE))</f>
      </c>
      <c r="G75" s="22">
        <f>IF(ISERROR(VLOOKUP($B75,'Vysledky (5)'!$B$5:$T$50,19,FALSE)),"",VLOOKUP($B75,'Vysledky (5)'!$B$5:$T$50,19,FALSE))</f>
      </c>
      <c r="H75" s="22">
        <f>IF(ISERROR(VLOOKUP($B75,'Vysledky (6)'!$B$5:$T$50,19,FALSE)),"",VLOOKUP($B75,'Vysledky (6)'!$B$5:$T$50,19,FALSE))</f>
      </c>
      <c r="I75" s="22">
        <f>IF(ISERROR(VLOOKUP($B75,'Vysledky (7)'!$B$5:$T$50,19,FALSE)),"",VLOOKUP($B75,'Vysledky (7)'!$B$5:$T$50,19,FALSE))</f>
      </c>
      <c r="J75" s="22">
        <f>IF(ISERROR(VLOOKUP($B75,'Vysledky (8)'!$B$5:$T$50,19,FALSE)),"",VLOOKUP($B75,'Vysledky (8)'!$B$5:$T$50,19,FALSE))</f>
      </c>
      <c r="K75" s="22">
        <f>IF(ISERROR(VLOOKUP($B75,'Vysledky (9)'!$B$5:$T$50,19,FALSE)),"",VLOOKUP($B75,'Vysledky (9)'!$B$5:$T$50,19,FALSE))</f>
      </c>
      <c r="L75" s="22">
        <f>IF(ISERROR(VLOOKUP($B75,'Vysledky (10)'!$B$5:$T$50,19,FALSE)),"",VLOOKUP($B75,'Vysledky (10)'!$B$5:$T$50,19,FALSE))</f>
      </c>
      <c r="M75" s="23">
        <f>U75</f>
        <v>0</v>
      </c>
      <c r="N75" s="24"/>
      <c r="O75">
        <f>SUM(C75:L75)</f>
        <v>0</v>
      </c>
      <c r="P75">
        <f>COUNT(C75:L75)</f>
        <v>0</v>
      </c>
      <c r="Q75" s="25">
        <f>IF($P75&gt;Q$3,MIN($C75:$L75),0)</f>
        <v>0</v>
      </c>
      <c r="R75" s="25">
        <f>IF($P75&gt;R$3,SMALL($C75:$L75,R$2),0)</f>
        <v>0</v>
      </c>
      <c r="S75" s="25">
        <f>IF($P75&gt;S$3,SMALL($C75:$L75,S$2),0)</f>
        <v>0</v>
      </c>
      <c r="T75" s="25">
        <f>IF($P75&gt;T$3,SMALL($C75:$L75,T$2),0)</f>
        <v>0</v>
      </c>
      <c r="U75">
        <f>O75-SUM(Q75:T75)</f>
        <v>0</v>
      </c>
      <c r="V75">
        <f>U75*V$4</f>
        <v>0</v>
      </c>
      <c r="W75" s="164">
        <f>IF(ISERROR(LARGE($C75:$L75,W$5)),0,LARGE($C75:$L75,W$5))*W$4</f>
        <v>0</v>
      </c>
      <c r="X75" s="164">
        <f>IF(ISERROR(LARGE($C75:$L75,X$5)),0,LARGE($C75:$L75,X$5))*X$4</f>
        <v>0</v>
      </c>
      <c r="Y75" s="164">
        <f>IF(ISERROR(LARGE($C75:$L75,Y$5)),0,LARGE($C75:$L75,Y$5))*Y$4</f>
        <v>0</v>
      </c>
      <c r="Z75" s="164">
        <f>IF(ISERROR(LARGE($C75:$L75,Z$5)),0,LARGE($C75:$L75,Z$5))*Z$4</f>
        <v>0</v>
      </c>
      <c r="AA75" s="164">
        <f>IF(ISERROR(LARGE($C75:$L75,AA$5)),0,LARGE($C75:$L75,AA$5))*AA$4</f>
        <v>0</v>
      </c>
      <c r="AB75" s="164">
        <f>IF(ISERROR(LARGE($C75:$L75,AB$5)),0,LARGE($C75:$L75,AB$5))*AB$4</f>
        <v>0</v>
      </c>
      <c r="AC75" s="165">
        <f>SUM(V75:AB75)</f>
        <v>0</v>
      </c>
      <c r="AD75" s="166">
        <f>RANK(AC75,AC$6:AC$53)</f>
        <v>43</v>
      </c>
    </row>
    <row r="76" spans="3:30" ht="12.75">
      <c r="C76" s="22">
        <f>IF(ISERROR(VLOOKUP($B76,'Vysledky (1)'!$B$5:$T$50,19,FALSE)),"",VLOOKUP($B76,'Vysledky (1)'!$B$5:$T$50,19,FALSE))</f>
      </c>
      <c r="D76" s="22">
        <f>IF(ISERROR(VLOOKUP($B76,'Vysledky (2)'!$B$5:$T$50,19,FALSE)),"",VLOOKUP($B76,'Vysledky (2)'!$B$5:$T$50,19,FALSE))</f>
      </c>
      <c r="E76" s="22">
        <f>IF(ISERROR(VLOOKUP($B76,'Vysledky (3)'!$B$5:$T$50,19,FALSE)),"",VLOOKUP($B76,'Vysledky (3)'!$B$5:$T$50,19,FALSE))</f>
      </c>
      <c r="F76" s="22">
        <f>IF(ISERROR(VLOOKUP($B76,'Vysledky (4)'!$B$5:$T$50,19,FALSE)),"",VLOOKUP($B76,'Vysledky (4)'!$B$5:$T$50,19,FALSE))</f>
      </c>
      <c r="G76" s="22">
        <f>IF(ISERROR(VLOOKUP($B76,'Vysledky (5)'!$B$5:$T$50,19,FALSE)),"",VLOOKUP($B76,'Vysledky (5)'!$B$5:$T$50,19,FALSE))</f>
      </c>
      <c r="H76" s="22">
        <f>IF(ISERROR(VLOOKUP($B76,'Vysledky (6)'!$B$5:$T$50,19,FALSE)),"",VLOOKUP($B76,'Vysledky (6)'!$B$5:$T$50,19,FALSE))</f>
      </c>
      <c r="I76" s="22">
        <f>IF(ISERROR(VLOOKUP($B76,'Vysledky (7)'!$B$5:$T$50,19,FALSE)),"",VLOOKUP($B76,'Vysledky (7)'!$B$5:$T$50,19,FALSE))</f>
      </c>
      <c r="J76" s="22">
        <f>IF(ISERROR(VLOOKUP($B76,'Vysledky (8)'!$B$5:$T$50,19,FALSE)),"",VLOOKUP($B76,'Vysledky (8)'!$B$5:$T$50,19,FALSE))</f>
      </c>
      <c r="K76" s="22">
        <f>IF(ISERROR(VLOOKUP($B76,'Vysledky (9)'!$B$5:$T$50,19,FALSE)),"",VLOOKUP($B76,'Vysledky (9)'!$B$5:$T$50,19,FALSE))</f>
      </c>
      <c r="L76" s="22">
        <f>IF(ISERROR(VLOOKUP($B76,'Vysledky (10)'!$B$5:$T$50,19,FALSE)),"",VLOOKUP($B76,'Vysledky (10)'!$B$5:$T$50,19,FALSE))</f>
      </c>
      <c r="M76" s="23">
        <f>U76</f>
        <v>0</v>
      </c>
      <c r="N76" s="24"/>
      <c r="O76">
        <f>SUM(C76:L76)</f>
        <v>0</v>
      </c>
      <c r="P76">
        <f>COUNT(C76:L76)</f>
        <v>0</v>
      </c>
      <c r="Q76" s="25">
        <f>IF($P76&gt;Q$3,MIN($C76:$L76),0)</f>
        <v>0</v>
      </c>
      <c r="R76" s="25">
        <f>IF($P76&gt;R$3,SMALL($C76:$L76,R$2),0)</f>
        <v>0</v>
      </c>
      <c r="S76" s="25">
        <f>IF($P76&gt;S$3,SMALL($C76:$L76,S$2),0)</f>
        <v>0</v>
      </c>
      <c r="T76" s="25">
        <f>IF($P76&gt;T$3,SMALL($C76:$L76,T$2),0)</f>
        <v>0</v>
      </c>
      <c r="U76">
        <f>O76-SUM(Q76:T76)</f>
        <v>0</v>
      </c>
      <c r="V76">
        <f>U76*V$4</f>
        <v>0</v>
      </c>
      <c r="W76" s="164">
        <f>IF(ISERROR(LARGE($C76:$L76,W$5)),0,LARGE($C76:$L76,W$5))*W$4</f>
        <v>0</v>
      </c>
      <c r="X76" s="164">
        <f>IF(ISERROR(LARGE($C76:$L76,X$5)),0,LARGE($C76:$L76,X$5))*X$4</f>
        <v>0</v>
      </c>
      <c r="Y76" s="164">
        <f>IF(ISERROR(LARGE($C76:$L76,Y$5)),0,LARGE($C76:$L76,Y$5))*Y$4</f>
        <v>0</v>
      </c>
      <c r="Z76" s="164">
        <f>IF(ISERROR(LARGE($C76:$L76,Z$5)),0,LARGE($C76:$L76,Z$5))*Z$4</f>
        <v>0</v>
      </c>
      <c r="AA76" s="164">
        <f>IF(ISERROR(LARGE($C76:$L76,AA$5)),0,LARGE($C76:$L76,AA$5))*AA$4</f>
        <v>0</v>
      </c>
      <c r="AB76" s="164">
        <f>IF(ISERROR(LARGE($C76:$L76,AB$5)),0,LARGE($C76:$L76,AB$5))*AB$4</f>
        <v>0</v>
      </c>
      <c r="AC76" s="165">
        <f>SUM(V76:AB76)</f>
        <v>0</v>
      </c>
      <c r="AD76" s="166">
        <f>RANK(AC76,AC$6:AC$53)</f>
        <v>43</v>
      </c>
    </row>
    <row r="77" spans="3:30" ht="12.75">
      <c r="C77" s="22">
        <f>IF(ISERROR(VLOOKUP($B77,'Vysledky (1)'!$B$5:$T$50,19,FALSE)),"",VLOOKUP($B77,'Vysledky (1)'!$B$5:$T$50,19,FALSE))</f>
      </c>
      <c r="D77" s="22">
        <f>IF(ISERROR(VLOOKUP($B77,'Vysledky (2)'!$B$5:$T$50,19,FALSE)),"",VLOOKUP($B77,'Vysledky (2)'!$B$5:$T$50,19,FALSE))</f>
      </c>
      <c r="E77" s="22">
        <f>IF(ISERROR(VLOOKUP($B77,'Vysledky (3)'!$B$5:$T$50,19,FALSE)),"",VLOOKUP($B77,'Vysledky (3)'!$B$5:$T$50,19,FALSE))</f>
      </c>
      <c r="F77" s="22">
        <f>IF(ISERROR(VLOOKUP($B77,'Vysledky (4)'!$B$5:$T$50,19,FALSE)),"",VLOOKUP($B77,'Vysledky (4)'!$B$5:$T$50,19,FALSE))</f>
      </c>
      <c r="G77" s="22">
        <f>IF(ISERROR(VLOOKUP($B77,'Vysledky (5)'!$B$5:$T$50,19,FALSE)),"",VLOOKUP($B77,'Vysledky (5)'!$B$5:$T$50,19,FALSE))</f>
      </c>
      <c r="H77" s="22">
        <f>IF(ISERROR(VLOOKUP($B77,'Vysledky (6)'!$B$5:$T$50,19,FALSE)),"",VLOOKUP($B77,'Vysledky (6)'!$B$5:$T$50,19,FALSE))</f>
      </c>
      <c r="I77" s="22">
        <f>IF(ISERROR(VLOOKUP($B77,'Vysledky (7)'!$B$5:$T$50,19,FALSE)),"",VLOOKUP($B77,'Vysledky (7)'!$B$5:$T$50,19,FALSE))</f>
      </c>
      <c r="J77" s="22">
        <f>IF(ISERROR(VLOOKUP($B77,'Vysledky (8)'!$B$5:$T$50,19,FALSE)),"",VLOOKUP($B77,'Vysledky (8)'!$B$5:$T$50,19,FALSE))</f>
      </c>
      <c r="K77" s="22">
        <f>IF(ISERROR(VLOOKUP($B77,'Vysledky (9)'!$B$5:$T$50,19,FALSE)),"",VLOOKUP($B77,'Vysledky (9)'!$B$5:$T$50,19,FALSE))</f>
      </c>
      <c r="L77" s="22">
        <f>IF(ISERROR(VLOOKUP($B77,'Vysledky (10)'!$B$5:$T$50,19,FALSE)),"",VLOOKUP($B77,'Vysledky (10)'!$B$5:$T$50,19,FALSE))</f>
      </c>
      <c r="M77" s="23">
        <f>U77</f>
        <v>0</v>
      </c>
      <c r="N77" s="24"/>
      <c r="O77">
        <f>SUM(C77:L77)</f>
        <v>0</v>
      </c>
      <c r="P77">
        <f>COUNT(C77:L77)</f>
        <v>0</v>
      </c>
      <c r="Q77" s="25">
        <f>IF($P77&gt;Q$3,MIN($C77:$L77),0)</f>
        <v>0</v>
      </c>
      <c r="R77" s="25">
        <f>IF($P77&gt;R$3,SMALL($C77:$L77,R$2),0)</f>
        <v>0</v>
      </c>
      <c r="S77" s="25">
        <f>IF($P77&gt;S$3,SMALL($C77:$L77,S$2),0)</f>
        <v>0</v>
      </c>
      <c r="T77" s="25">
        <f>IF($P77&gt;T$3,SMALL($C77:$L77,T$2),0)</f>
        <v>0</v>
      </c>
      <c r="U77">
        <f>O77-SUM(Q77:T77)</f>
        <v>0</v>
      </c>
      <c r="V77">
        <f>U77*V$4</f>
        <v>0</v>
      </c>
      <c r="W77" s="164">
        <f>IF(ISERROR(LARGE($C77:$L77,W$5)),0,LARGE($C77:$L77,W$5))*W$4</f>
        <v>0</v>
      </c>
      <c r="X77" s="164">
        <f>IF(ISERROR(LARGE($C77:$L77,X$5)),0,LARGE($C77:$L77,X$5))*X$4</f>
        <v>0</v>
      </c>
      <c r="Y77" s="164">
        <f>IF(ISERROR(LARGE($C77:$L77,Y$5)),0,LARGE($C77:$L77,Y$5))*Y$4</f>
        <v>0</v>
      </c>
      <c r="Z77" s="164">
        <f>IF(ISERROR(LARGE($C77:$L77,Z$5)),0,LARGE($C77:$L77,Z$5))*Z$4</f>
        <v>0</v>
      </c>
      <c r="AA77" s="164">
        <f>IF(ISERROR(LARGE($C77:$L77,AA$5)),0,LARGE($C77:$L77,AA$5))*AA$4</f>
        <v>0</v>
      </c>
      <c r="AB77" s="164">
        <f>IF(ISERROR(LARGE($C77:$L77,AB$5)),0,LARGE($C77:$L77,AB$5))*AB$4</f>
        <v>0</v>
      </c>
      <c r="AC77" s="165">
        <f>SUM(V77:AB77)</f>
        <v>0</v>
      </c>
      <c r="AD77" s="166">
        <f>RANK(AC77,AC$6:AC$53)</f>
        <v>43</v>
      </c>
    </row>
    <row r="78" spans="3:30" ht="12.75">
      <c r="C78" s="22">
        <f>IF(ISERROR(VLOOKUP($B78,'Vysledky (1)'!$B$5:$T$50,19,FALSE)),"",VLOOKUP($B78,'Vysledky (1)'!$B$5:$T$50,19,FALSE))</f>
      </c>
      <c r="D78" s="22">
        <f>IF(ISERROR(VLOOKUP($B78,'Vysledky (2)'!$B$5:$T$50,19,FALSE)),"",VLOOKUP($B78,'Vysledky (2)'!$B$5:$T$50,19,FALSE))</f>
      </c>
      <c r="E78" s="22">
        <f>IF(ISERROR(VLOOKUP($B78,'Vysledky (3)'!$B$5:$T$50,19,FALSE)),"",VLOOKUP($B78,'Vysledky (3)'!$B$5:$T$50,19,FALSE))</f>
      </c>
      <c r="F78" s="22">
        <f>IF(ISERROR(VLOOKUP($B78,'Vysledky (4)'!$B$5:$T$50,19,FALSE)),"",VLOOKUP($B78,'Vysledky (4)'!$B$5:$T$50,19,FALSE))</f>
      </c>
      <c r="G78" s="22">
        <f>IF(ISERROR(VLOOKUP($B78,'Vysledky (5)'!$B$5:$T$50,19,FALSE)),"",VLOOKUP($B78,'Vysledky (5)'!$B$5:$T$50,19,FALSE))</f>
      </c>
      <c r="H78" s="22">
        <f>IF(ISERROR(VLOOKUP($B78,'Vysledky (6)'!$B$5:$T$50,19,FALSE)),"",VLOOKUP($B78,'Vysledky (6)'!$B$5:$T$50,19,FALSE))</f>
      </c>
      <c r="I78" s="22">
        <f>IF(ISERROR(VLOOKUP($B78,'Vysledky (7)'!$B$5:$T$50,19,FALSE)),"",VLOOKUP($B78,'Vysledky (7)'!$B$5:$T$50,19,FALSE))</f>
      </c>
      <c r="J78" s="22">
        <f>IF(ISERROR(VLOOKUP($B78,'Vysledky (8)'!$B$5:$T$50,19,FALSE)),"",VLOOKUP($B78,'Vysledky (8)'!$B$5:$T$50,19,FALSE))</f>
      </c>
      <c r="K78" s="22">
        <f>IF(ISERROR(VLOOKUP($B78,'Vysledky (9)'!$B$5:$T$50,19,FALSE)),"",VLOOKUP($B78,'Vysledky (9)'!$B$5:$T$50,19,FALSE))</f>
      </c>
      <c r="L78" s="22">
        <f>IF(ISERROR(VLOOKUP($B78,'Vysledky (10)'!$B$5:$T$50,19,FALSE)),"",VLOOKUP($B78,'Vysledky (10)'!$B$5:$T$50,19,FALSE))</f>
      </c>
      <c r="M78" s="23">
        <f>U78</f>
        <v>0</v>
      </c>
      <c r="N78" s="24"/>
      <c r="O78">
        <f>SUM(C78:L78)</f>
        <v>0</v>
      </c>
      <c r="P78">
        <f>COUNT(C78:L78)</f>
        <v>0</v>
      </c>
      <c r="Q78" s="25">
        <f>IF($P78&gt;Q$3,MIN($C78:$L78),0)</f>
        <v>0</v>
      </c>
      <c r="R78" s="25">
        <f>IF($P78&gt;R$3,SMALL($C78:$L78,R$2),0)</f>
        <v>0</v>
      </c>
      <c r="S78" s="25">
        <f>IF($P78&gt;S$3,SMALL($C78:$L78,S$2),0)</f>
        <v>0</v>
      </c>
      <c r="T78" s="25">
        <f>IF($P78&gt;T$3,SMALL($C78:$L78,T$2),0)</f>
        <v>0</v>
      </c>
      <c r="U78">
        <f>O78-SUM(Q78:T78)</f>
        <v>0</v>
      </c>
      <c r="V78">
        <f>U78*V$4</f>
        <v>0</v>
      </c>
      <c r="W78" s="164">
        <f>IF(ISERROR(LARGE($C78:$L78,W$5)),0,LARGE($C78:$L78,W$5))*W$4</f>
        <v>0</v>
      </c>
      <c r="X78" s="164">
        <f>IF(ISERROR(LARGE($C78:$L78,X$5)),0,LARGE($C78:$L78,X$5))*X$4</f>
        <v>0</v>
      </c>
      <c r="Y78" s="164">
        <f>IF(ISERROR(LARGE($C78:$L78,Y$5)),0,LARGE($C78:$L78,Y$5))*Y$4</f>
        <v>0</v>
      </c>
      <c r="Z78" s="164">
        <f>IF(ISERROR(LARGE($C78:$L78,Z$5)),0,LARGE($C78:$L78,Z$5))*Z$4</f>
        <v>0</v>
      </c>
      <c r="AA78" s="164">
        <f>IF(ISERROR(LARGE($C78:$L78,AA$5)),0,LARGE($C78:$L78,AA$5))*AA$4</f>
        <v>0</v>
      </c>
      <c r="AB78" s="164">
        <f>IF(ISERROR(LARGE($C78:$L78,AB$5)),0,LARGE($C78:$L78,AB$5))*AB$4</f>
        <v>0</v>
      </c>
      <c r="AC78" s="165">
        <f>SUM(V78:AB78)</f>
        <v>0</v>
      </c>
      <c r="AD78" s="166">
        <f>RANK(AC78,AC$6:AC$53)</f>
        <v>43</v>
      </c>
    </row>
    <row r="79" spans="3:30" ht="12.75">
      <c r="C79" s="22">
        <f>IF(ISERROR(VLOOKUP($B79,'Vysledky (1)'!$B$5:$T$50,19,FALSE)),"",VLOOKUP($B79,'Vysledky (1)'!$B$5:$T$50,19,FALSE))</f>
      </c>
      <c r="D79" s="22">
        <f>IF(ISERROR(VLOOKUP($B79,'Vysledky (2)'!$B$5:$T$50,19,FALSE)),"",VLOOKUP($B79,'Vysledky (2)'!$B$5:$T$50,19,FALSE))</f>
      </c>
      <c r="E79" s="22">
        <f>IF(ISERROR(VLOOKUP($B79,'Vysledky (3)'!$B$5:$T$50,19,FALSE)),"",VLOOKUP($B79,'Vysledky (3)'!$B$5:$T$50,19,FALSE))</f>
      </c>
      <c r="F79" s="22">
        <f>IF(ISERROR(VLOOKUP($B79,'Vysledky (4)'!$B$5:$T$50,19,FALSE)),"",VLOOKUP($B79,'Vysledky (4)'!$B$5:$T$50,19,FALSE))</f>
      </c>
      <c r="G79" s="22">
        <f>IF(ISERROR(VLOOKUP($B79,'Vysledky (5)'!$B$5:$T$50,19,FALSE)),"",VLOOKUP($B79,'Vysledky (5)'!$B$5:$T$50,19,FALSE))</f>
      </c>
      <c r="H79" s="22">
        <f>IF(ISERROR(VLOOKUP($B79,'Vysledky (6)'!$B$5:$T$50,19,FALSE)),"",VLOOKUP($B79,'Vysledky (6)'!$B$5:$T$50,19,FALSE))</f>
      </c>
      <c r="I79" s="22">
        <f>IF(ISERROR(VLOOKUP($B79,'Vysledky (7)'!$B$5:$T$50,19,FALSE)),"",VLOOKUP($B79,'Vysledky (7)'!$B$5:$T$50,19,FALSE))</f>
      </c>
      <c r="J79" s="22">
        <f>IF(ISERROR(VLOOKUP($B79,'Vysledky (8)'!$B$5:$T$50,19,FALSE)),"",VLOOKUP($B79,'Vysledky (8)'!$B$5:$T$50,19,FALSE))</f>
      </c>
      <c r="K79" s="22">
        <f>IF(ISERROR(VLOOKUP($B79,'Vysledky (9)'!$B$5:$T$50,19,FALSE)),"",VLOOKUP($B79,'Vysledky (9)'!$B$5:$T$50,19,FALSE))</f>
      </c>
      <c r="L79" s="22">
        <f>IF(ISERROR(VLOOKUP($B79,'Vysledky (10)'!$B$5:$T$50,19,FALSE)),"",VLOOKUP($B79,'Vysledky (10)'!$B$5:$T$50,19,FALSE))</f>
      </c>
      <c r="M79" s="23">
        <f>U79</f>
        <v>0</v>
      </c>
      <c r="N79" s="24"/>
      <c r="O79">
        <f>SUM(C79:L79)</f>
        <v>0</v>
      </c>
      <c r="P79">
        <f>COUNT(C79:L79)</f>
        <v>0</v>
      </c>
      <c r="Q79" s="25">
        <f>IF($P79&gt;Q$3,MIN($C79:$L79),0)</f>
        <v>0</v>
      </c>
      <c r="R79" s="25">
        <f>IF($P79&gt;R$3,SMALL($C79:$L79,R$2),0)</f>
        <v>0</v>
      </c>
      <c r="S79" s="25">
        <f>IF($P79&gt;S$3,SMALL($C79:$L79,S$2),0)</f>
        <v>0</v>
      </c>
      <c r="T79" s="25">
        <f>IF($P79&gt;T$3,SMALL($C79:$L79,T$2),0)</f>
        <v>0</v>
      </c>
      <c r="U79">
        <f>O79-SUM(Q79:T79)</f>
        <v>0</v>
      </c>
      <c r="V79">
        <f>U79*V$4</f>
        <v>0</v>
      </c>
      <c r="W79" s="164">
        <f>IF(ISERROR(LARGE($C79:$L79,W$5)),0,LARGE($C79:$L79,W$5))*W$4</f>
        <v>0</v>
      </c>
      <c r="X79" s="164">
        <f>IF(ISERROR(LARGE($C79:$L79,X$5)),0,LARGE($C79:$L79,X$5))*X$4</f>
        <v>0</v>
      </c>
      <c r="Y79" s="164">
        <f>IF(ISERROR(LARGE($C79:$L79,Y$5)),0,LARGE($C79:$L79,Y$5))*Y$4</f>
        <v>0</v>
      </c>
      <c r="Z79" s="164">
        <f>IF(ISERROR(LARGE($C79:$L79,Z$5)),0,LARGE($C79:$L79,Z$5))*Z$4</f>
        <v>0</v>
      </c>
      <c r="AA79" s="164">
        <f>IF(ISERROR(LARGE($C79:$L79,AA$5)),0,LARGE($C79:$L79,AA$5))*AA$4</f>
        <v>0</v>
      </c>
      <c r="AB79" s="164">
        <f>IF(ISERROR(LARGE($C79:$L79,AB$5)),0,LARGE($C79:$L79,AB$5))*AB$4</f>
        <v>0</v>
      </c>
      <c r="AC79" s="165">
        <f>SUM(V79:AB79)</f>
        <v>0</v>
      </c>
      <c r="AD79" s="166">
        <f>RANK(AC79,AC$6:AC$53)</f>
        <v>43</v>
      </c>
    </row>
    <row r="80" spans="3:30" ht="12.75">
      <c r="C80" s="22">
        <f>IF(ISERROR(VLOOKUP($B80,'Vysledky (1)'!$B$5:$T$50,19,FALSE)),"",VLOOKUP($B80,'Vysledky (1)'!$B$5:$T$50,19,FALSE))</f>
      </c>
      <c r="D80" s="22">
        <f>IF(ISERROR(VLOOKUP($B80,'Vysledky (2)'!$B$5:$T$50,19,FALSE)),"",VLOOKUP($B80,'Vysledky (2)'!$B$5:$T$50,19,FALSE))</f>
      </c>
      <c r="E80" s="22">
        <f>IF(ISERROR(VLOOKUP($B80,'Vysledky (3)'!$B$5:$T$50,19,FALSE)),"",VLOOKUP($B80,'Vysledky (3)'!$B$5:$T$50,19,FALSE))</f>
      </c>
      <c r="F80" s="22">
        <f>IF(ISERROR(VLOOKUP($B80,'Vysledky (4)'!$B$5:$T$50,19,FALSE)),"",VLOOKUP($B80,'Vysledky (4)'!$B$5:$T$50,19,FALSE))</f>
      </c>
      <c r="G80" s="22">
        <f>IF(ISERROR(VLOOKUP($B80,'Vysledky (5)'!$B$5:$T$50,19,FALSE)),"",VLOOKUP($B80,'Vysledky (5)'!$B$5:$T$50,19,FALSE))</f>
      </c>
      <c r="H80" s="22">
        <f>IF(ISERROR(VLOOKUP($B80,'Vysledky (6)'!$B$5:$T$50,19,FALSE)),"",VLOOKUP($B80,'Vysledky (6)'!$B$5:$T$50,19,FALSE))</f>
      </c>
      <c r="I80" s="22">
        <f>IF(ISERROR(VLOOKUP($B80,'Vysledky (7)'!$B$5:$T$50,19,FALSE)),"",VLOOKUP($B80,'Vysledky (7)'!$B$5:$T$50,19,FALSE))</f>
      </c>
      <c r="J80" s="22">
        <f>IF(ISERROR(VLOOKUP($B80,'Vysledky (8)'!$B$5:$T$50,19,FALSE)),"",VLOOKUP($B80,'Vysledky (8)'!$B$5:$T$50,19,FALSE))</f>
      </c>
      <c r="K80" s="22">
        <f>IF(ISERROR(VLOOKUP($B80,'Vysledky (9)'!$B$5:$T$50,19,FALSE)),"",VLOOKUP($B80,'Vysledky (9)'!$B$5:$T$50,19,FALSE))</f>
      </c>
      <c r="L80" s="22">
        <f>IF(ISERROR(VLOOKUP($B80,'Vysledky (10)'!$B$5:$T$50,19,FALSE)),"",VLOOKUP($B80,'Vysledky (10)'!$B$5:$T$50,19,FALSE))</f>
      </c>
      <c r="M80" s="23">
        <f>U80</f>
        <v>0</v>
      </c>
      <c r="N80" s="24"/>
      <c r="O80">
        <f>SUM(C80:L80)</f>
        <v>0</v>
      </c>
      <c r="P80">
        <f>COUNT(C80:L80)</f>
        <v>0</v>
      </c>
      <c r="Q80" s="25">
        <f>IF($P80&gt;Q$3,MIN($C80:$L80),0)</f>
        <v>0</v>
      </c>
      <c r="R80" s="25">
        <f>IF($P80&gt;R$3,SMALL($C80:$L80,R$2),0)</f>
        <v>0</v>
      </c>
      <c r="S80" s="25">
        <f>IF($P80&gt;S$3,SMALL($C80:$L80,S$2),0)</f>
        <v>0</v>
      </c>
      <c r="T80" s="25">
        <f>IF($P80&gt;T$3,SMALL($C80:$L80,T$2),0)</f>
        <v>0</v>
      </c>
      <c r="U80">
        <f>O80-SUM(Q80:T80)</f>
        <v>0</v>
      </c>
      <c r="V80">
        <f>U80*V$4</f>
        <v>0</v>
      </c>
      <c r="W80" s="164">
        <f>IF(ISERROR(LARGE($C80:$L80,W$5)),0,LARGE($C80:$L80,W$5))*W$4</f>
        <v>0</v>
      </c>
      <c r="X80" s="164">
        <f>IF(ISERROR(LARGE($C80:$L80,X$5)),0,LARGE($C80:$L80,X$5))*X$4</f>
        <v>0</v>
      </c>
      <c r="Y80" s="164">
        <f>IF(ISERROR(LARGE($C80:$L80,Y$5)),0,LARGE($C80:$L80,Y$5))*Y$4</f>
        <v>0</v>
      </c>
      <c r="Z80" s="164">
        <f>IF(ISERROR(LARGE($C80:$L80,Z$5)),0,LARGE($C80:$L80,Z$5))*Z$4</f>
        <v>0</v>
      </c>
      <c r="AA80" s="164">
        <f>IF(ISERROR(LARGE($C80:$L80,AA$5)),0,LARGE($C80:$L80,AA$5))*AA$4</f>
        <v>0</v>
      </c>
      <c r="AB80" s="164">
        <f>IF(ISERROR(LARGE($C80:$L80,AB$5)),0,LARGE($C80:$L80,AB$5))*AB$4</f>
        <v>0</v>
      </c>
      <c r="AC80" s="165">
        <f>SUM(V80:AB80)</f>
        <v>0</v>
      </c>
      <c r="AD80" s="166">
        <f>RANK(AC80,AC$6:AC$53)</f>
        <v>43</v>
      </c>
    </row>
    <row r="81" spans="3:30" ht="12.75">
      <c r="C81" s="22">
        <f>IF(ISERROR(VLOOKUP($B81,'Vysledky (1)'!$B$5:$T$50,19,FALSE)),"",VLOOKUP($B81,'Vysledky (1)'!$B$5:$T$50,19,FALSE))</f>
      </c>
      <c r="D81" s="22">
        <f>IF(ISERROR(VLOOKUP($B81,'Vysledky (2)'!$B$5:$T$50,19,FALSE)),"",VLOOKUP($B81,'Vysledky (2)'!$B$5:$T$50,19,FALSE))</f>
      </c>
      <c r="E81" s="22">
        <f>IF(ISERROR(VLOOKUP($B81,'Vysledky (3)'!$B$5:$T$50,19,FALSE)),"",VLOOKUP($B81,'Vysledky (3)'!$B$5:$T$50,19,FALSE))</f>
      </c>
      <c r="F81" s="22">
        <f>IF(ISERROR(VLOOKUP($B81,'Vysledky (4)'!$B$5:$T$50,19,FALSE)),"",VLOOKUP($B81,'Vysledky (4)'!$B$5:$T$50,19,FALSE))</f>
      </c>
      <c r="G81" s="22">
        <f>IF(ISERROR(VLOOKUP($B81,'Vysledky (5)'!$B$5:$T$50,19,FALSE)),"",VLOOKUP($B81,'Vysledky (5)'!$B$5:$T$50,19,FALSE))</f>
      </c>
      <c r="H81" s="22">
        <f>IF(ISERROR(VLOOKUP($B81,'Vysledky (6)'!$B$5:$T$50,19,FALSE)),"",VLOOKUP($B81,'Vysledky (6)'!$B$5:$T$50,19,FALSE))</f>
      </c>
      <c r="I81" s="22">
        <f>IF(ISERROR(VLOOKUP($B81,'Vysledky (7)'!$B$5:$T$50,19,FALSE)),"",VLOOKUP($B81,'Vysledky (7)'!$B$5:$T$50,19,FALSE))</f>
      </c>
      <c r="J81" s="22">
        <f>IF(ISERROR(VLOOKUP($B81,'Vysledky (8)'!$B$5:$T$50,19,FALSE)),"",VLOOKUP($B81,'Vysledky (8)'!$B$5:$T$50,19,FALSE))</f>
      </c>
      <c r="K81" s="22">
        <f>IF(ISERROR(VLOOKUP($B81,'Vysledky (9)'!$B$5:$T$50,19,FALSE)),"",VLOOKUP($B81,'Vysledky (9)'!$B$5:$T$50,19,FALSE))</f>
      </c>
      <c r="L81" s="22">
        <f>IF(ISERROR(VLOOKUP($B81,'Vysledky (10)'!$B$5:$T$50,19,FALSE)),"",VLOOKUP($B81,'Vysledky (10)'!$B$5:$T$50,19,FALSE))</f>
      </c>
      <c r="M81" s="23">
        <f>U81</f>
        <v>0</v>
      </c>
      <c r="N81" s="24"/>
      <c r="O81">
        <f>SUM(C81:L81)</f>
        <v>0</v>
      </c>
      <c r="P81">
        <f>COUNT(C81:L81)</f>
        <v>0</v>
      </c>
      <c r="Q81" s="25">
        <f>IF($P81&gt;Q$3,MIN($C81:$L81),0)</f>
        <v>0</v>
      </c>
      <c r="R81" s="25">
        <f>IF($P81&gt;R$3,SMALL($C81:$L81,R$2),0)</f>
        <v>0</v>
      </c>
      <c r="S81" s="25">
        <f>IF($P81&gt;S$3,SMALL($C81:$L81,S$2),0)</f>
        <v>0</v>
      </c>
      <c r="T81" s="25">
        <f>IF($P81&gt;T$3,SMALL($C81:$L81,T$2),0)</f>
        <v>0</v>
      </c>
      <c r="U81">
        <f>O81-SUM(Q81:T81)</f>
        <v>0</v>
      </c>
      <c r="V81">
        <f>U81*V$4</f>
        <v>0</v>
      </c>
      <c r="W81" s="164">
        <f>IF(ISERROR(LARGE($C81:$L81,W$5)),0,LARGE($C81:$L81,W$5))*W$4</f>
        <v>0</v>
      </c>
      <c r="X81" s="164">
        <f>IF(ISERROR(LARGE($C81:$L81,X$5)),0,LARGE($C81:$L81,X$5))*X$4</f>
        <v>0</v>
      </c>
      <c r="Y81" s="164">
        <f>IF(ISERROR(LARGE($C81:$L81,Y$5)),0,LARGE($C81:$L81,Y$5))*Y$4</f>
        <v>0</v>
      </c>
      <c r="Z81" s="164">
        <f>IF(ISERROR(LARGE($C81:$L81,Z$5)),0,LARGE($C81:$L81,Z$5))*Z$4</f>
        <v>0</v>
      </c>
      <c r="AA81" s="164">
        <f>IF(ISERROR(LARGE($C81:$L81,AA$5)),0,LARGE($C81:$L81,AA$5))*AA$4</f>
        <v>0</v>
      </c>
      <c r="AB81" s="164">
        <f>IF(ISERROR(LARGE($C81:$L81,AB$5)),0,LARGE($C81:$L81,AB$5))*AB$4</f>
        <v>0</v>
      </c>
      <c r="AC81" s="165">
        <f>SUM(V81:AB81)</f>
        <v>0</v>
      </c>
      <c r="AD81" s="166">
        <f>RANK(AC81,AC$6:AC$53)</f>
        <v>43</v>
      </c>
    </row>
    <row r="82" spans="3:30" ht="12.75">
      <c r="C82" s="22">
        <f>IF(ISERROR(VLOOKUP($B82,'Vysledky (1)'!$B$5:$T$50,19,FALSE)),"",VLOOKUP($B82,'Vysledky (1)'!$B$5:$T$50,19,FALSE))</f>
      </c>
      <c r="D82" s="22">
        <f>IF(ISERROR(VLOOKUP($B82,'Vysledky (2)'!$B$5:$T$50,19,FALSE)),"",VLOOKUP($B82,'Vysledky (2)'!$B$5:$T$50,19,FALSE))</f>
      </c>
      <c r="E82" s="22">
        <f>IF(ISERROR(VLOOKUP($B82,'Vysledky (3)'!$B$5:$T$50,19,FALSE)),"",VLOOKUP($B82,'Vysledky (3)'!$B$5:$T$50,19,FALSE))</f>
      </c>
      <c r="F82" s="22">
        <f>IF(ISERROR(VLOOKUP($B82,'Vysledky (4)'!$B$5:$T$50,19,FALSE)),"",VLOOKUP($B82,'Vysledky (4)'!$B$5:$T$50,19,FALSE))</f>
      </c>
      <c r="G82" s="22">
        <f>IF(ISERROR(VLOOKUP($B82,'Vysledky (5)'!$B$5:$T$50,19,FALSE)),"",VLOOKUP($B82,'Vysledky (5)'!$B$5:$T$50,19,FALSE))</f>
      </c>
      <c r="H82" s="22">
        <f>IF(ISERROR(VLOOKUP($B82,'Vysledky (6)'!$B$5:$T$50,19,FALSE)),"",VLOOKUP($B82,'Vysledky (6)'!$B$5:$T$50,19,FALSE))</f>
      </c>
      <c r="I82" s="22">
        <f>IF(ISERROR(VLOOKUP($B82,'Vysledky (7)'!$B$5:$T$50,19,FALSE)),"",VLOOKUP($B82,'Vysledky (7)'!$B$5:$T$50,19,FALSE))</f>
      </c>
      <c r="J82" s="22">
        <f>IF(ISERROR(VLOOKUP($B82,'Vysledky (8)'!$B$5:$T$50,19,FALSE)),"",VLOOKUP($B82,'Vysledky (8)'!$B$5:$T$50,19,FALSE))</f>
      </c>
      <c r="K82" s="22">
        <f>IF(ISERROR(VLOOKUP($B82,'Vysledky (9)'!$B$5:$T$50,19,FALSE)),"",VLOOKUP($B82,'Vysledky (9)'!$B$5:$T$50,19,FALSE))</f>
      </c>
      <c r="L82" s="22">
        <f>IF(ISERROR(VLOOKUP($B82,'Vysledky (10)'!$B$5:$T$50,19,FALSE)),"",VLOOKUP($B82,'Vysledky (10)'!$B$5:$T$50,19,FALSE))</f>
      </c>
      <c r="M82" s="23">
        <f>U82</f>
        <v>0</v>
      </c>
      <c r="N82" s="24"/>
      <c r="O82">
        <f>SUM(C82:L82)</f>
        <v>0</v>
      </c>
      <c r="P82">
        <f>COUNT(C82:L82)</f>
        <v>0</v>
      </c>
      <c r="Q82" s="25">
        <f>IF($P82&gt;Q$3,MIN($C82:$L82),0)</f>
        <v>0</v>
      </c>
      <c r="R82" s="25">
        <f>IF($P82&gt;R$3,SMALL($C82:$L82,R$2),0)</f>
        <v>0</v>
      </c>
      <c r="S82" s="25">
        <f>IF($P82&gt;S$3,SMALL($C82:$L82,S$2),0)</f>
        <v>0</v>
      </c>
      <c r="T82" s="25">
        <f>IF($P82&gt;T$3,SMALL($C82:$L82,T$2),0)</f>
        <v>0</v>
      </c>
      <c r="U82">
        <f>O82-SUM(Q82:T82)</f>
        <v>0</v>
      </c>
      <c r="V82">
        <f>U82*V$4</f>
        <v>0</v>
      </c>
      <c r="W82" s="164">
        <f>IF(ISERROR(LARGE($C82:$L82,W$5)),0,LARGE($C82:$L82,W$5))*W$4</f>
        <v>0</v>
      </c>
      <c r="X82" s="164">
        <f>IF(ISERROR(LARGE($C82:$L82,X$5)),0,LARGE($C82:$L82,X$5))*X$4</f>
        <v>0</v>
      </c>
      <c r="Y82" s="164">
        <f>IF(ISERROR(LARGE($C82:$L82,Y$5)),0,LARGE($C82:$L82,Y$5))*Y$4</f>
        <v>0</v>
      </c>
      <c r="Z82" s="164">
        <f>IF(ISERROR(LARGE($C82:$L82,Z$5)),0,LARGE($C82:$L82,Z$5))*Z$4</f>
        <v>0</v>
      </c>
      <c r="AA82" s="164">
        <f>IF(ISERROR(LARGE($C82:$L82,AA$5)),0,LARGE($C82:$L82,AA$5))*AA$4</f>
        <v>0</v>
      </c>
      <c r="AB82" s="164">
        <f>IF(ISERROR(LARGE($C82:$L82,AB$5)),0,LARGE($C82:$L82,AB$5))*AB$4</f>
        <v>0</v>
      </c>
      <c r="AC82" s="165">
        <f>SUM(V82:AB82)</f>
        <v>0</v>
      </c>
      <c r="AD82" s="166">
        <f>RANK(AC82,AC$6:AC$53)</f>
        <v>43</v>
      </c>
    </row>
    <row r="83" spans="3:30" ht="12.75">
      <c r="C83" s="22">
        <f>IF(ISERROR(VLOOKUP($B83,'Vysledky (1)'!$B$5:$T$50,19,FALSE)),"",VLOOKUP($B83,'Vysledky (1)'!$B$5:$T$50,19,FALSE))</f>
      </c>
      <c r="D83" s="22">
        <f>IF(ISERROR(VLOOKUP($B83,'Vysledky (2)'!$B$5:$T$50,19,FALSE)),"",VLOOKUP($B83,'Vysledky (2)'!$B$5:$T$50,19,FALSE))</f>
      </c>
      <c r="E83" s="22">
        <f>IF(ISERROR(VLOOKUP($B83,'Vysledky (3)'!$B$5:$T$50,19,FALSE)),"",VLOOKUP($B83,'Vysledky (3)'!$B$5:$T$50,19,FALSE))</f>
      </c>
      <c r="F83" s="22">
        <f>IF(ISERROR(VLOOKUP($B83,'Vysledky (4)'!$B$5:$T$50,19,FALSE)),"",VLOOKUP($B83,'Vysledky (4)'!$B$5:$T$50,19,FALSE))</f>
      </c>
      <c r="G83" s="22">
        <f>IF(ISERROR(VLOOKUP($B83,'Vysledky (5)'!$B$5:$T$50,19,FALSE)),"",VLOOKUP($B83,'Vysledky (5)'!$B$5:$T$50,19,FALSE))</f>
      </c>
      <c r="H83" s="22">
        <f>IF(ISERROR(VLOOKUP($B83,'Vysledky (6)'!$B$5:$T$50,19,FALSE)),"",VLOOKUP($B83,'Vysledky (6)'!$B$5:$T$50,19,FALSE))</f>
      </c>
      <c r="I83" s="22">
        <f>IF(ISERROR(VLOOKUP($B83,'Vysledky (7)'!$B$5:$T$50,19,FALSE)),"",VLOOKUP($B83,'Vysledky (7)'!$B$5:$T$50,19,FALSE))</f>
      </c>
      <c r="J83" s="22">
        <f>IF(ISERROR(VLOOKUP($B83,'Vysledky (8)'!$B$5:$T$50,19,FALSE)),"",VLOOKUP($B83,'Vysledky (8)'!$B$5:$T$50,19,FALSE))</f>
      </c>
      <c r="K83" s="22">
        <f>IF(ISERROR(VLOOKUP($B83,'Vysledky (9)'!$B$5:$T$50,19,FALSE)),"",VLOOKUP($B83,'Vysledky (9)'!$B$5:$T$50,19,FALSE))</f>
      </c>
      <c r="L83" s="22">
        <f>IF(ISERROR(VLOOKUP($B83,'Vysledky (10)'!$B$5:$T$50,19,FALSE)),"",VLOOKUP($B83,'Vysledky (10)'!$B$5:$T$50,19,FALSE))</f>
      </c>
      <c r="M83" s="23">
        <f>U83</f>
        <v>0</v>
      </c>
      <c r="N83" s="24"/>
      <c r="O83">
        <f>SUM(C83:L83)</f>
        <v>0</v>
      </c>
      <c r="P83">
        <f>COUNT(C83:L83)</f>
        <v>0</v>
      </c>
      <c r="Q83" s="25">
        <f>IF($P83&gt;Q$3,MIN($C83:$L83),0)</f>
        <v>0</v>
      </c>
      <c r="R83" s="25">
        <f>IF($P83&gt;R$3,SMALL($C83:$L83,R$2),0)</f>
        <v>0</v>
      </c>
      <c r="S83" s="25">
        <f>IF($P83&gt;S$3,SMALL($C83:$L83,S$2),0)</f>
        <v>0</v>
      </c>
      <c r="T83" s="25">
        <f>IF($P83&gt;T$3,SMALL($C83:$L83,T$2),0)</f>
        <v>0</v>
      </c>
      <c r="U83">
        <f>O83-SUM(Q83:T83)</f>
        <v>0</v>
      </c>
      <c r="V83">
        <f>U83*V$4</f>
        <v>0</v>
      </c>
      <c r="W83" s="164">
        <f>IF(ISERROR(LARGE($C83:$L83,W$5)),0,LARGE($C83:$L83,W$5))*W$4</f>
        <v>0</v>
      </c>
      <c r="X83" s="164">
        <f>IF(ISERROR(LARGE($C83:$L83,X$5)),0,LARGE($C83:$L83,X$5))*X$4</f>
        <v>0</v>
      </c>
      <c r="Y83" s="164">
        <f>IF(ISERROR(LARGE($C83:$L83,Y$5)),0,LARGE($C83:$L83,Y$5))*Y$4</f>
        <v>0</v>
      </c>
      <c r="Z83" s="164">
        <f>IF(ISERROR(LARGE($C83:$L83,Z$5)),0,LARGE($C83:$L83,Z$5))*Z$4</f>
        <v>0</v>
      </c>
      <c r="AA83" s="164">
        <f>IF(ISERROR(LARGE($C83:$L83,AA$5)),0,LARGE($C83:$L83,AA$5))*AA$4</f>
        <v>0</v>
      </c>
      <c r="AB83" s="164">
        <f>IF(ISERROR(LARGE($C83:$L83,AB$5)),0,LARGE($C83:$L83,AB$5))*AB$4</f>
        <v>0</v>
      </c>
      <c r="AC83" s="165">
        <f>SUM(V83:AB83)</f>
        <v>0</v>
      </c>
      <c r="AD83" s="166">
        <f>RANK(AC83,AC$6:AC$53)</f>
        <v>43</v>
      </c>
    </row>
    <row r="84" spans="3:30" ht="12.75">
      <c r="C84" s="22">
        <f>IF(ISERROR(VLOOKUP($B84,'Vysledky (1)'!$B$5:$T$50,19,FALSE)),"",VLOOKUP($B84,'Vysledky (1)'!$B$5:$T$50,19,FALSE))</f>
      </c>
      <c r="D84" s="22">
        <f>IF(ISERROR(VLOOKUP($B84,'Vysledky (2)'!$B$5:$T$50,19,FALSE)),"",VLOOKUP($B84,'Vysledky (2)'!$B$5:$T$50,19,FALSE))</f>
      </c>
      <c r="E84" s="22">
        <f>IF(ISERROR(VLOOKUP($B84,'Vysledky (3)'!$B$5:$T$50,19,FALSE)),"",VLOOKUP($B84,'Vysledky (3)'!$B$5:$T$50,19,FALSE))</f>
      </c>
      <c r="F84" s="22">
        <f>IF(ISERROR(VLOOKUP($B84,'Vysledky (4)'!$B$5:$T$50,19,FALSE)),"",VLOOKUP($B84,'Vysledky (4)'!$B$5:$T$50,19,FALSE))</f>
      </c>
      <c r="G84" s="22">
        <f>IF(ISERROR(VLOOKUP($B84,'Vysledky (5)'!$B$5:$T$50,19,FALSE)),"",VLOOKUP($B84,'Vysledky (5)'!$B$5:$T$50,19,FALSE))</f>
      </c>
      <c r="H84" s="22">
        <f>IF(ISERROR(VLOOKUP($B84,'Vysledky (6)'!$B$5:$T$50,19,FALSE)),"",VLOOKUP($B84,'Vysledky (6)'!$B$5:$T$50,19,FALSE))</f>
      </c>
      <c r="I84" s="22">
        <f>IF(ISERROR(VLOOKUP($B84,'Vysledky (7)'!$B$5:$T$50,19,FALSE)),"",VLOOKUP($B84,'Vysledky (7)'!$B$5:$T$50,19,FALSE))</f>
      </c>
      <c r="J84" s="22">
        <f>IF(ISERROR(VLOOKUP($B84,'Vysledky (8)'!$B$5:$T$50,19,FALSE)),"",VLOOKUP($B84,'Vysledky (8)'!$B$5:$T$50,19,FALSE))</f>
      </c>
      <c r="K84" s="22">
        <f>IF(ISERROR(VLOOKUP($B84,'Vysledky (9)'!$B$5:$T$50,19,FALSE)),"",VLOOKUP($B84,'Vysledky (9)'!$B$5:$T$50,19,FALSE))</f>
      </c>
      <c r="L84" s="22">
        <f>IF(ISERROR(VLOOKUP($B84,'Vysledky (10)'!$B$5:$T$50,19,FALSE)),"",VLOOKUP($B84,'Vysledky (10)'!$B$5:$T$50,19,FALSE))</f>
      </c>
      <c r="M84" s="23">
        <f>U84</f>
        <v>0</v>
      </c>
      <c r="N84" s="24"/>
      <c r="O84">
        <f>SUM(C84:L84)</f>
        <v>0</v>
      </c>
      <c r="P84">
        <f>COUNT(C84:L84)</f>
        <v>0</v>
      </c>
      <c r="Q84" s="25">
        <f>IF($P84&gt;Q$3,MIN($C84:$L84),0)</f>
        <v>0</v>
      </c>
      <c r="R84" s="25">
        <f>IF($P84&gt;R$3,SMALL($C84:$L84,R$2),0)</f>
        <v>0</v>
      </c>
      <c r="S84" s="25">
        <f>IF($P84&gt;S$3,SMALL($C84:$L84,S$2),0)</f>
        <v>0</v>
      </c>
      <c r="T84" s="25">
        <f>IF($P84&gt;T$3,SMALL($C84:$L84,T$2),0)</f>
        <v>0</v>
      </c>
      <c r="U84">
        <f>O84-SUM(Q84:T84)</f>
        <v>0</v>
      </c>
      <c r="V84">
        <f>U84*V$4</f>
        <v>0</v>
      </c>
      <c r="W84" s="164">
        <f>IF(ISERROR(LARGE($C84:$L84,W$5)),0,LARGE($C84:$L84,W$5))*W$4</f>
        <v>0</v>
      </c>
      <c r="X84" s="164">
        <f>IF(ISERROR(LARGE($C84:$L84,X$5)),0,LARGE($C84:$L84,X$5))*X$4</f>
        <v>0</v>
      </c>
      <c r="Y84" s="164">
        <f>IF(ISERROR(LARGE($C84:$L84,Y$5)),0,LARGE($C84:$L84,Y$5))*Y$4</f>
        <v>0</v>
      </c>
      <c r="Z84" s="164">
        <f>IF(ISERROR(LARGE($C84:$L84,Z$5)),0,LARGE($C84:$L84,Z$5))*Z$4</f>
        <v>0</v>
      </c>
      <c r="AA84" s="164">
        <f>IF(ISERROR(LARGE($C84:$L84,AA$5)),0,LARGE($C84:$L84,AA$5))*AA$4</f>
        <v>0</v>
      </c>
      <c r="AB84" s="164">
        <f>IF(ISERROR(LARGE($C84:$L84,AB$5)),0,LARGE($C84:$L84,AB$5))*AB$4</f>
        <v>0</v>
      </c>
      <c r="AC84" s="165">
        <f>SUM(V84:AB84)</f>
        <v>0</v>
      </c>
      <c r="AD84" s="166">
        <f>RANK(AC84,AC$6:AC$53)</f>
        <v>43</v>
      </c>
    </row>
    <row r="85" spans="3:30" ht="12.75">
      <c r="C85" s="22">
        <f>IF(ISERROR(VLOOKUP($B85,'Vysledky (1)'!$B$5:$T$50,19,FALSE)),"",VLOOKUP($B85,'Vysledky (1)'!$B$5:$T$50,19,FALSE))</f>
      </c>
      <c r="D85" s="22">
        <f>IF(ISERROR(VLOOKUP($B85,'Vysledky (2)'!$B$5:$T$50,19,FALSE)),"",VLOOKUP($B85,'Vysledky (2)'!$B$5:$T$50,19,FALSE))</f>
      </c>
      <c r="E85" s="22">
        <f>IF(ISERROR(VLOOKUP($B85,'Vysledky (3)'!$B$5:$T$50,19,FALSE)),"",VLOOKUP($B85,'Vysledky (3)'!$B$5:$T$50,19,FALSE))</f>
      </c>
      <c r="F85" s="22">
        <f>IF(ISERROR(VLOOKUP($B85,'Vysledky (4)'!$B$5:$T$50,19,FALSE)),"",VLOOKUP($B85,'Vysledky (4)'!$B$5:$T$50,19,FALSE))</f>
      </c>
      <c r="G85" s="22">
        <f>IF(ISERROR(VLOOKUP($B85,'Vysledky (5)'!$B$5:$T$50,19,FALSE)),"",VLOOKUP($B85,'Vysledky (5)'!$B$5:$T$50,19,FALSE))</f>
      </c>
      <c r="H85" s="22">
        <f>IF(ISERROR(VLOOKUP($B85,'Vysledky (6)'!$B$5:$T$50,19,FALSE)),"",VLOOKUP($B85,'Vysledky (6)'!$B$5:$T$50,19,FALSE))</f>
      </c>
      <c r="I85" s="22">
        <f>IF(ISERROR(VLOOKUP($B85,'Vysledky (7)'!$B$5:$T$50,19,FALSE)),"",VLOOKUP($B85,'Vysledky (7)'!$B$5:$T$50,19,FALSE))</f>
      </c>
      <c r="J85" s="22">
        <f>IF(ISERROR(VLOOKUP($B85,'Vysledky (8)'!$B$5:$T$50,19,FALSE)),"",VLOOKUP($B85,'Vysledky (8)'!$B$5:$T$50,19,FALSE))</f>
      </c>
      <c r="K85" s="22">
        <f>IF(ISERROR(VLOOKUP($B85,'Vysledky (9)'!$B$5:$T$50,19,FALSE)),"",VLOOKUP($B85,'Vysledky (9)'!$B$5:$T$50,19,FALSE))</f>
      </c>
      <c r="L85" s="22">
        <f>IF(ISERROR(VLOOKUP($B85,'Vysledky (10)'!$B$5:$T$50,19,FALSE)),"",VLOOKUP($B85,'Vysledky (10)'!$B$5:$T$50,19,FALSE))</f>
      </c>
      <c r="M85" s="23">
        <f>U85</f>
        <v>0</v>
      </c>
      <c r="N85" s="24"/>
      <c r="O85">
        <f>SUM(C85:L85)</f>
        <v>0</v>
      </c>
      <c r="P85">
        <f>COUNT(C85:L85)</f>
        <v>0</v>
      </c>
      <c r="Q85" s="25">
        <f>IF($P85&gt;Q$3,MIN($C85:$L85),0)</f>
        <v>0</v>
      </c>
      <c r="R85" s="25">
        <f>IF($P85&gt;R$3,SMALL($C85:$L85,R$2),0)</f>
        <v>0</v>
      </c>
      <c r="S85" s="25">
        <f>IF($P85&gt;S$3,SMALL($C85:$L85,S$2),0)</f>
        <v>0</v>
      </c>
      <c r="T85" s="25">
        <f>IF($P85&gt;T$3,SMALL($C85:$L85,T$2),0)</f>
        <v>0</v>
      </c>
      <c r="U85">
        <f>O85-SUM(Q85:T85)</f>
        <v>0</v>
      </c>
      <c r="V85">
        <f>U85*V$4</f>
        <v>0</v>
      </c>
      <c r="W85" s="164">
        <f>IF(ISERROR(LARGE($C85:$L85,W$5)),0,LARGE($C85:$L85,W$5))*W$4</f>
        <v>0</v>
      </c>
      <c r="X85" s="164">
        <f>IF(ISERROR(LARGE($C85:$L85,X$5)),0,LARGE($C85:$L85,X$5))*X$4</f>
        <v>0</v>
      </c>
      <c r="Y85" s="164">
        <f>IF(ISERROR(LARGE($C85:$L85,Y$5)),0,LARGE($C85:$L85,Y$5))*Y$4</f>
        <v>0</v>
      </c>
      <c r="Z85" s="164">
        <f>IF(ISERROR(LARGE($C85:$L85,Z$5)),0,LARGE($C85:$L85,Z$5))*Z$4</f>
        <v>0</v>
      </c>
      <c r="AA85" s="164">
        <f>IF(ISERROR(LARGE($C85:$L85,AA$5)),0,LARGE($C85:$L85,AA$5))*AA$4</f>
        <v>0</v>
      </c>
      <c r="AB85" s="164">
        <f>IF(ISERROR(LARGE($C85:$L85,AB$5)),0,LARGE($C85:$L85,AB$5))*AB$4</f>
        <v>0</v>
      </c>
      <c r="AC85" s="165">
        <f>SUM(V85:AB85)</f>
        <v>0</v>
      </c>
      <c r="AD85" s="166">
        <f>RANK(AC85,AC$6:AC$53)</f>
        <v>43</v>
      </c>
    </row>
    <row r="86" spans="3:30" ht="12.75">
      <c r="C86" s="22">
        <f>IF(ISERROR(VLOOKUP($B86,'Vysledky (1)'!$B$5:$T$50,19,FALSE)),"",VLOOKUP($B86,'Vysledky (1)'!$B$5:$T$50,19,FALSE))</f>
      </c>
      <c r="D86" s="22">
        <f>IF(ISERROR(VLOOKUP($B86,'Vysledky (2)'!$B$5:$T$50,19,FALSE)),"",VLOOKUP($B86,'Vysledky (2)'!$B$5:$T$50,19,FALSE))</f>
      </c>
      <c r="E86" s="22">
        <f>IF(ISERROR(VLOOKUP($B86,'Vysledky (3)'!$B$5:$T$50,19,FALSE)),"",VLOOKUP($B86,'Vysledky (3)'!$B$5:$T$50,19,FALSE))</f>
      </c>
      <c r="F86" s="22">
        <f>IF(ISERROR(VLOOKUP($B86,'Vysledky (4)'!$B$5:$T$50,19,FALSE)),"",VLOOKUP($B86,'Vysledky (4)'!$B$5:$T$50,19,FALSE))</f>
      </c>
      <c r="G86" s="22">
        <f>IF(ISERROR(VLOOKUP($B86,'Vysledky (5)'!$B$5:$T$50,19,FALSE)),"",VLOOKUP($B86,'Vysledky (5)'!$B$5:$T$50,19,FALSE))</f>
      </c>
      <c r="H86" s="22">
        <f>IF(ISERROR(VLOOKUP($B86,'Vysledky (6)'!$B$5:$T$50,19,FALSE)),"",VLOOKUP($B86,'Vysledky (6)'!$B$5:$T$50,19,FALSE))</f>
      </c>
      <c r="I86" s="22">
        <f>IF(ISERROR(VLOOKUP($B86,'Vysledky (7)'!$B$5:$T$50,19,FALSE)),"",VLOOKUP($B86,'Vysledky (7)'!$B$5:$T$50,19,FALSE))</f>
      </c>
      <c r="J86" s="22">
        <f>IF(ISERROR(VLOOKUP($B86,'Vysledky (8)'!$B$5:$T$50,19,FALSE)),"",VLOOKUP($B86,'Vysledky (8)'!$B$5:$T$50,19,FALSE))</f>
      </c>
      <c r="K86" s="22">
        <f>IF(ISERROR(VLOOKUP($B86,'Vysledky (9)'!$B$5:$T$50,19,FALSE)),"",VLOOKUP($B86,'Vysledky (9)'!$B$5:$T$50,19,FALSE))</f>
      </c>
      <c r="L86" s="22">
        <f>IF(ISERROR(VLOOKUP($B86,'Vysledky (10)'!$B$5:$T$50,19,FALSE)),"",VLOOKUP($B86,'Vysledky (10)'!$B$5:$T$50,19,FALSE))</f>
      </c>
      <c r="M86" s="23">
        <f>U86</f>
        <v>0</v>
      </c>
      <c r="N86" s="24"/>
      <c r="O86">
        <f>SUM(C86:L86)</f>
        <v>0</v>
      </c>
      <c r="P86">
        <f>COUNT(C86:L86)</f>
        <v>0</v>
      </c>
      <c r="Q86" s="25">
        <f>IF($P86&gt;Q$3,MIN($C86:$L86),0)</f>
        <v>0</v>
      </c>
      <c r="R86" s="25">
        <f>IF($P86&gt;R$3,SMALL($C86:$L86,R$2),0)</f>
        <v>0</v>
      </c>
      <c r="S86" s="25">
        <f>IF($P86&gt;S$3,SMALL($C86:$L86,S$2),0)</f>
        <v>0</v>
      </c>
      <c r="T86" s="25">
        <f>IF($P86&gt;T$3,SMALL($C86:$L86,T$2),0)</f>
        <v>0</v>
      </c>
      <c r="U86">
        <f>O86-SUM(Q86:T86)</f>
        <v>0</v>
      </c>
      <c r="V86">
        <f>U86*V$4</f>
        <v>0</v>
      </c>
      <c r="W86" s="164">
        <f>IF(ISERROR(LARGE($C86:$L86,W$5)),0,LARGE($C86:$L86,W$5))*W$4</f>
        <v>0</v>
      </c>
      <c r="X86" s="164">
        <f>IF(ISERROR(LARGE($C86:$L86,X$5)),0,LARGE($C86:$L86,X$5))*X$4</f>
        <v>0</v>
      </c>
      <c r="Y86" s="164">
        <f>IF(ISERROR(LARGE($C86:$L86,Y$5)),0,LARGE($C86:$L86,Y$5))*Y$4</f>
        <v>0</v>
      </c>
      <c r="Z86" s="164">
        <f>IF(ISERROR(LARGE($C86:$L86,Z$5)),0,LARGE($C86:$L86,Z$5))*Z$4</f>
        <v>0</v>
      </c>
      <c r="AA86" s="164">
        <f>IF(ISERROR(LARGE($C86:$L86,AA$5)),0,LARGE($C86:$L86,AA$5))*AA$4</f>
        <v>0</v>
      </c>
      <c r="AB86" s="164">
        <f>IF(ISERROR(LARGE($C86:$L86,AB$5)),0,LARGE($C86:$L86,AB$5))*AB$4</f>
        <v>0</v>
      </c>
      <c r="AC86" s="165">
        <f>SUM(V86:AB86)</f>
        <v>0</v>
      </c>
      <c r="AD86" s="166">
        <f>RANK(AC86,AC$6:AC$53)</f>
        <v>43</v>
      </c>
    </row>
    <row r="87" spans="3:30" ht="12.75">
      <c r="C87" s="22">
        <f>IF(ISERROR(VLOOKUP($B87,'Vysledky (1)'!$B$5:$T$50,19,FALSE)),"",VLOOKUP($B87,'Vysledky (1)'!$B$5:$T$50,19,FALSE))</f>
      </c>
      <c r="D87" s="22">
        <f>IF(ISERROR(VLOOKUP($B87,'Vysledky (2)'!$B$5:$T$50,19,FALSE)),"",VLOOKUP($B87,'Vysledky (2)'!$B$5:$T$50,19,FALSE))</f>
      </c>
      <c r="E87" s="22">
        <f>IF(ISERROR(VLOOKUP($B87,'Vysledky (3)'!$B$5:$T$50,19,FALSE)),"",VLOOKUP($B87,'Vysledky (3)'!$B$5:$T$50,19,FALSE))</f>
      </c>
      <c r="F87" s="22">
        <f>IF(ISERROR(VLOOKUP($B87,'Vysledky (4)'!$B$5:$T$50,19,FALSE)),"",VLOOKUP($B87,'Vysledky (4)'!$B$5:$T$50,19,FALSE))</f>
      </c>
      <c r="G87" s="22">
        <f>IF(ISERROR(VLOOKUP($B87,'Vysledky (5)'!$B$5:$T$50,19,FALSE)),"",VLOOKUP($B87,'Vysledky (5)'!$B$5:$T$50,19,FALSE))</f>
      </c>
      <c r="H87" s="22">
        <f>IF(ISERROR(VLOOKUP($B87,'Vysledky (6)'!$B$5:$T$50,19,FALSE)),"",VLOOKUP($B87,'Vysledky (6)'!$B$5:$T$50,19,FALSE))</f>
      </c>
      <c r="I87" s="22">
        <f>IF(ISERROR(VLOOKUP($B87,'Vysledky (7)'!$B$5:$T$50,19,FALSE)),"",VLOOKUP($B87,'Vysledky (7)'!$B$5:$T$50,19,FALSE))</f>
      </c>
      <c r="J87" s="22">
        <f>IF(ISERROR(VLOOKUP($B87,'Vysledky (8)'!$B$5:$T$50,19,FALSE)),"",VLOOKUP($B87,'Vysledky (8)'!$B$5:$T$50,19,FALSE))</f>
      </c>
      <c r="K87" s="22">
        <f>IF(ISERROR(VLOOKUP($B87,'Vysledky (9)'!$B$5:$T$50,19,FALSE)),"",VLOOKUP($B87,'Vysledky (9)'!$B$5:$T$50,19,FALSE))</f>
      </c>
      <c r="L87" s="22">
        <f>IF(ISERROR(VLOOKUP($B87,'Vysledky (10)'!$B$5:$T$50,19,FALSE)),"",VLOOKUP($B87,'Vysledky (10)'!$B$5:$T$50,19,FALSE))</f>
      </c>
      <c r="M87" s="23">
        <f>U87</f>
        <v>0</v>
      </c>
      <c r="N87" s="24"/>
      <c r="O87">
        <f>SUM(C87:L87)</f>
        <v>0</v>
      </c>
      <c r="P87">
        <f>COUNT(C87:L87)</f>
        <v>0</v>
      </c>
      <c r="Q87" s="25">
        <f>IF($P87&gt;Q$3,MIN($C87:$L87),0)</f>
        <v>0</v>
      </c>
      <c r="R87" s="25">
        <f>IF($P87&gt;R$3,SMALL($C87:$L87,R$2),0)</f>
        <v>0</v>
      </c>
      <c r="S87" s="25">
        <f>IF($P87&gt;S$3,SMALL($C87:$L87,S$2),0)</f>
        <v>0</v>
      </c>
      <c r="T87" s="25">
        <f>IF($P87&gt;T$3,SMALL($C87:$L87,T$2),0)</f>
        <v>0</v>
      </c>
      <c r="U87">
        <f>O87-SUM(Q87:T87)</f>
        <v>0</v>
      </c>
      <c r="V87">
        <f>U87*V$4</f>
        <v>0</v>
      </c>
      <c r="W87" s="164">
        <f>IF(ISERROR(LARGE($C87:$L87,W$5)),0,LARGE($C87:$L87,W$5))*W$4</f>
        <v>0</v>
      </c>
      <c r="X87" s="164">
        <f>IF(ISERROR(LARGE($C87:$L87,X$5)),0,LARGE($C87:$L87,X$5))*X$4</f>
        <v>0</v>
      </c>
      <c r="Y87" s="164">
        <f>IF(ISERROR(LARGE($C87:$L87,Y$5)),0,LARGE($C87:$L87,Y$5))*Y$4</f>
        <v>0</v>
      </c>
      <c r="Z87" s="164">
        <f>IF(ISERROR(LARGE($C87:$L87,Z$5)),0,LARGE($C87:$L87,Z$5))*Z$4</f>
        <v>0</v>
      </c>
      <c r="AA87" s="164">
        <f>IF(ISERROR(LARGE($C87:$L87,AA$5)),0,LARGE($C87:$L87,AA$5))*AA$4</f>
        <v>0</v>
      </c>
      <c r="AB87" s="164">
        <f>IF(ISERROR(LARGE($C87:$L87,AB$5)),0,LARGE($C87:$L87,AB$5))*AB$4</f>
        <v>0</v>
      </c>
      <c r="AC87" s="165">
        <f>SUM(V87:AB87)</f>
        <v>0</v>
      </c>
      <c r="AD87" s="166">
        <f>RANK(AC87,AC$6:AC$53)</f>
        <v>43</v>
      </c>
    </row>
    <row r="88" spans="3:30" ht="12.75">
      <c r="C88" s="22">
        <f>IF(ISERROR(VLOOKUP($B88,'Vysledky (1)'!$B$5:$T$50,19,FALSE)),"",VLOOKUP($B88,'Vysledky (1)'!$B$5:$T$50,19,FALSE))</f>
      </c>
      <c r="D88" s="22">
        <f>IF(ISERROR(VLOOKUP($B88,'Vysledky (2)'!$B$5:$T$50,19,FALSE)),"",VLOOKUP($B88,'Vysledky (2)'!$B$5:$T$50,19,FALSE))</f>
      </c>
      <c r="E88" s="22">
        <f>IF(ISERROR(VLOOKUP($B88,'Vysledky (3)'!$B$5:$T$50,19,FALSE)),"",VLOOKUP($B88,'Vysledky (3)'!$B$5:$T$50,19,FALSE))</f>
      </c>
      <c r="F88" s="22">
        <f>IF(ISERROR(VLOOKUP($B88,'Vysledky (4)'!$B$5:$T$50,19,FALSE)),"",VLOOKUP($B88,'Vysledky (4)'!$B$5:$T$50,19,FALSE))</f>
      </c>
      <c r="G88" s="22">
        <f>IF(ISERROR(VLOOKUP($B88,'Vysledky (5)'!$B$5:$T$50,19,FALSE)),"",VLOOKUP($B88,'Vysledky (5)'!$B$5:$T$50,19,FALSE))</f>
      </c>
      <c r="H88" s="22">
        <f>IF(ISERROR(VLOOKUP($B88,'Vysledky (6)'!$B$5:$T$50,19,FALSE)),"",VLOOKUP($B88,'Vysledky (6)'!$B$5:$T$50,19,FALSE))</f>
      </c>
      <c r="I88" s="22">
        <f>IF(ISERROR(VLOOKUP($B88,'Vysledky (7)'!$B$5:$T$50,19,FALSE)),"",VLOOKUP($B88,'Vysledky (7)'!$B$5:$T$50,19,FALSE))</f>
      </c>
      <c r="J88" s="22">
        <f>IF(ISERROR(VLOOKUP($B88,'Vysledky (8)'!$B$5:$T$50,19,FALSE)),"",VLOOKUP($B88,'Vysledky (8)'!$B$5:$T$50,19,FALSE))</f>
      </c>
      <c r="K88" s="22">
        <f>IF(ISERROR(VLOOKUP($B88,'Vysledky (9)'!$B$5:$T$50,19,FALSE)),"",VLOOKUP($B88,'Vysledky (9)'!$B$5:$T$50,19,FALSE))</f>
      </c>
      <c r="L88" s="22">
        <f>IF(ISERROR(VLOOKUP($B88,'Vysledky (10)'!$B$5:$T$50,19,FALSE)),"",VLOOKUP($B88,'Vysledky (10)'!$B$5:$T$50,19,FALSE))</f>
      </c>
      <c r="M88" s="23">
        <f>U88</f>
        <v>0</v>
      </c>
      <c r="N88" s="24"/>
      <c r="O88">
        <f>SUM(C88:L88)</f>
        <v>0</v>
      </c>
      <c r="P88">
        <f>COUNT(C88:L88)</f>
        <v>0</v>
      </c>
      <c r="Q88" s="25">
        <f>IF($P88&gt;Q$3,MIN($C88:$L88),0)</f>
        <v>0</v>
      </c>
      <c r="R88" s="25">
        <f>IF($P88&gt;R$3,SMALL($C88:$L88,R$2),0)</f>
        <v>0</v>
      </c>
      <c r="S88" s="25">
        <f>IF($P88&gt;S$3,SMALL($C88:$L88,S$2),0)</f>
        <v>0</v>
      </c>
      <c r="T88" s="25">
        <f>IF($P88&gt;T$3,SMALL($C88:$L88,T$2),0)</f>
        <v>0</v>
      </c>
      <c r="U88">
        <f>O88-SUM(Q88:T88)</f>
        <v>0</v>
      </c>
      <c r="V88">
        <f>U88*V$4</f>
        <v>0</v>
      </c>
      <c r="W88" s="164">
        <f>IF(ISERROR(LARGE($C88:$L88,W$5)),0,LARGE($C88:$L88,W$5))*W$4</f>
        <v>0</v>
      </c>
      <c r="X88" s="164">
        <f>IF(ISERROR(LARGE($C88:$L88,X$5)),0,LARGE($C88:$L88,X$5))*X$4</f>
        <v>0</v>
      </c>
      <c r="Y88" s="164">
        <f>IF(ISERROR(LARGE($C88:$L88,Y$5)),0,LARGE($C88:$L88,Y$5))*Y$4</f>
        <v>0</v>
      </c>
      <c r="Z88" s="164">
        <f>IF(ISERROR(LARGE($C88:$L88,Z$5)),0,LARGE($C88:$L88,Z$5))*Z$4</f>
        <v>0</v>
      </c>
      <c r="AA88" s="164">
        <f>IF(ISERROR(LARGE($C88:$L88,AA$5)),0,LARGE($C88:$L88,AA$5))*AA$4</f>
        <v>0</v>
      </c>
      <c r="AB88" s="164">
        <f>IF(ISERROR(LARGE($C88:$L88,AB$5)),0,LARGE($C88:$L88,AB$5))*AB$4</f>
        <v>0</v>
      </c>
      <c r="AC88" s="165">
        <f>SUM(V88:AB88)</f>
        <v>0</v>
      </c>
      <c r="AD88" s="166">
        <f>RANK(AC88,AC$6:AC$53)</f>
        <v>43</v>
      </c>
    </row>
    <row r="89" spans="3:30" ht="12.75">
      <c r="C89" s="22">
        <f>IF(ISERROR(VLOOKUP($B89,'Vysledky (1)'!$B$5:$T$50,19,FALSE)),"",VLOOKUP($B89,'Vysledky (1)'!$B$5:$T$50,19,FALSE))</f>
      </c>
      <c r="D89" s="22">
        <f>IF(ISERROR(VLOOKUP($B89,'Vysledky (2)'!$B$5:$T$50,19,FALSE)),"",VLOOKUP($B89,'Vysledky (2)'!$B$5:$T$50,19,FALSE))</f>
      </c>
      <c r="E89" s="22">
        <f>IF(ISERROR(VLOOKUP($B89,'Vysledky (3)'!$B$5:$T$50,19,FALSE)),"",VLOOKUP($B89,'Vysledky (3)'!$B$5:$T$50,19,FALSE))</f>
      </c>
      <c r="F89" s="22">
        <f>IF(ISERROR(VLOOKUP($B89,'Vysledky (4)'!$B$5:$T$50,19,FALSE)),"",VLOOKUP($B89,'Vysledky (4)'!$B$5:$T$50,19,FALSE))</f>
      </c>
      <c r="G89" s="22">
        <f>IF(ISERROR(VLOOKUP($B89,'Vysledky (5)'!$B$5:$T$50,19,FALSE)),"",VLOOKUP($B89,'Vysledky (5)'!$B$5:$T$50,19,FALSE))</f>
      </c>
      <c r="H89" s="22">
        <f>IF(ISERROR(VLOOKUP($B89,'Vysledky (6)'!$B$5:$T$50,19,FALSE)),"",VLOOKUP($B89,'Vysledky (6)'!$B$5:$T$50,19,FALSE))</f>
      </c>
      <c r="I89" s="22">
        <f>IF(ISERROR(VLOOKUP($B89,'Vysledky (7)'!$B$5:$T$50,19,FALSE)),"",VLOOKUP($B89,'Vysledky (7)'!$B$5:$T$50,19,FALSE))</f>
      </c>
      <c r="J89" s="22">
        <f>IF(ISERROR(VLOOKUP($B89,'Vysledky (8)'!$B$5:$T$50,19,FALSE)),"",VLOOKUP($B89,'Vysledky (8)'!$B$5:$T$50,19,FALSE))</f>
      </c>
      <c r="K89" s="22">
        <f>IF(ISERROR(VLOOKUP($B89,'Vysledky (9)'!$B$5:$T$50,19,FALSE)),"",VLOOKUP($B89,'Vysledky (9)'!$B$5:$T$50,19,FALSE))</f>
      </c>
      <c r="L89" s="22">
        <f>IF(ISERROR(VLOOKUP($B89,'Vysledky (10)'!$B$5:$T$50,19,FALSE)),"",VLOOKUP($B89,'Vysledky (10)'!$B$5:$T$50,19,FALSE))</f>
      </c>
      <c r="M89" s="23">
        <f>U89</f>
        <v>0</v>
      </c>
      <c r="N89" s="24"/>
      <c r="O89">
        <f>SUM(C89:L89)</f>
        <v>0</v>
      </c>
      <c r="P89">
        <f>COUNT(C89:L89)</f>
        <v>0</v>
      </c>
      <c r="Q89" s="25">
        <f>IF($P89&gt;Q$3,MIN($C89:$L89),0)</f>
        <v>0</v>
      </c>
      <c r="R89" s="25">
        <f>IF($P89&gt;R$3,SMALL($C89:$L89,R$2),0)</f>
        <v>0</v>
      </c>
      <c r="S89" s="25">
        <f>IF($P89&gt;S$3,SMALL($C89:$L89,S$2),0)</f>
        <v>0</v>
      </c>
      <c r="T89" s="25">
        <f>IF($P89&gt;T$3,SMALL($C89:$L89,T$2),0)</f>
        <v>0</v>
      </c>
      <c r="U89">
        <f>O89-SUM(Q89:T89)</f>
        <v>0</v>
      </c>
      <c r="V89">
        <f>U89*V$4</f>
        <v>0</v>
      </c>
      <c r="W89" s="164">
        <f>IF(ISERROR(LARGE($C89:$L89,W$5)),0,LARGE($C89:$L89,W$5))*W$4</f>
        <v>0</v>
      </c>
      <c r="X89" s="164">
        <f>IF(ISERROR(LARGE($C89:$L89,X$5)),0,LARGE($C89:$L89,X$5))*X$4</f>
        <v>0</v>
      </c>
      <c r="Y89" s="164">
        <f>IF(ISERROR(LARGE($C89:$L89,Y$5)),0,LARGE($C89:$L89,Y$5))*Y$4</f>
        <v>0</v>
      </c>
      <c r="Z89" s="164">
        <f>IF(ISERROR(LARGE($C89:$L89,Z$5)),0,LARGE($C89:$L89,Z$5))*Z$4</f>
        <v>0</v>
      </c>
      <c r="AA89" s="164">
        <f>IF(ISERROR(LARGE($C89:$L89,AA$5)),0,LARGE($C89:$L89,AA$5))*AA$4</f>
        <v>0</v>
      </c>
      <c r="AB89" s="164">
        <f>IF(ISERROR(LARGE($C89:$L89,AB$5)),0,LARGE($C89:$L89,AB$5))*AB$4</f>
        <v>0</v>
      </c>
      <c r="AC89" s="165">
        <f>SUM(V89:AB89)</f>
        <v>0</v>
      </c>
      <c r="AD89" s="166">
        <f>RANK(AC89,AC$6:AC$53)</f>
        <v>43</v>
      </c>
    </row>
    <row r="90" spans="3:30" ht="12.75">
      <c r="C90" s="22">
        <f>IF(ISERROR(VLOOKUP($B90,'Vysledky (1)'!$B$5:$T$50,19,FALSE)),"",VLOOKUP($B90,'Vysledky (1)'!$B$5:$T$50,19,FALSE))</f>
      </c>
      <c r="D90" s="22">
        <f>IF(ISERROR(VLOOKUP($B90,'Vysledky (2)'!$B$5:$T$50,19,FALSE)),"",VLOOKUP($B90,'Vysledky (2)'!$B$5:$T$50,19,FALSE))</f>
      </c>
      <c r="E90" s="22">
        <f>IF(ISERROR(VLOOKUP($B90,'Vysledky (3)'!$B$5:$T$50,19,FALSE)),"",VLOOKUP($B90,'Vysledky (3)'!$B$5:$T$50,19,FALSE))</f>
      </c>
      <c r="F90" s="22">
        <f>IF(ISERROR(VLOOKUP($B90,'Vysledky (4)'!$B$5:$T$50,19,FALSE)),"",VLOOKUP($B90,'Vysledky (4)'!$B$5:$T$50,19,FALSE))</f>
      </c>
      <c r="G90" s="22">
        <f>IF(ISERROR(VLOOKUP($B90,'Vysledky (5)'!$B$5:$T$50,19,FALSE)),"",VLOOKUP($B90,'Vysledky (5)'!$B$5:$T$50,19,FALSE))</f>
      </c>
      <c r="H90" s="22">
        <f>IF(ISERROR(VLOOKUP($B90,'Vysledky (6)'!$B$5:$T$50,19,FALSE)),"",VLOOKUP($B90,'Vysledky (6)'!$B$5:$T$50,19,FALSE))</f>
      </c>
      <c r="I90" s="22">
        <f>IF(ISERROR(VLOOKUP($B90,'Vysledky (7)'!$B$5:$T$50,19,FALSE)),"",VLOOKUP($B90,'Vysledky (7)'!$B$5:$T$50,19,FALSE))</f>
      </c>
      <c r="J90" s="22">
        <f>IF(ISERROR(VLOOKUP($B90,'Vysledky (8)'!$B$5:$T$50,19,FALSE)),"",VLOOKUP($B90,'Vysledky (8)'!$B$5:$T$50,19,FALSE))</f>
      </c>
      <c r="K90" s="22">
        <f>IF(ISERROR(VLOOKUP($B90,'Vysledky (9)'!$B$5:$T$50,19,FALSE)),"",VLOOKUP($B90,'Vysledky (9)'!$B$5:$T$50,19,FALSE))</f>
      </c>
      <c r="L90" s="22">
        <f>IF(ISERROR(VLOOKUP($B90,'Vysledky (10)'!$B$5:$T$50,19,FALSE)),"",VLOOKUP($B90,'Vysledky (10)'!$B$5:$T$50,19,FALSE))</f>
      </c>
      <c r="M90" s="23">
        <f>U90</f>
        <v>0</v>
      </c>
      <c r="N90" s="24"/>
      <c r="O90">
        <f>SUM(C90:L90)</f>
        <v>0</v>
      </c>
      <c r="P90">
        <f>COUNT(C90:L90)</f>
        <v>0</v>
      </c>
      <c r="Q90" s="25">
        <f>IF($P90&gt;Q$3,MIN($C90:$L90),0)</f>
        <v>0</v>
      </c>
      <c r="R90" s="25">
        <f>IF($P90&gt;R$3,SMALL($C90:$L90,R$2),0)</f>
        <v>0</v>
      </c>
      <c r="S90" s="25">
        <f>IF($P90&gt;S$3,SMALL($C90:$L90,S$2),0)</f>
        <v>0</v>
      </c>
      <c r="T90" s="25">
        <f>IF($P90&gt;T$3,SMALL($C90:$L90,T$2),0)</f>
        <v>0</v>
      </c>
      <c r="U90">
        <f>O90-SUM(Q90:T90)</f>
        <v>0</v>
      </c>
      <c r="V90">
        <f>U90*V$4</f>
        <v>0</v>
      </c>
      <c r="W90" s="164">
        <f>IF(ISERROR(LARGE($C90:$L90,W$5)),0,LARGE($C90:$L90,W$5))*W$4</f>
        <v>0</v>
      </c>
      <c r="X90" s="164">
        <f>IF(ISERROR(LARGE($C90:$L90,X$5)),0,LARGE($C90:$L90,X$5))*X$4</f>
        <v>0</v>
      </c>
      <c r="Y90" s="164">
        <f>IF(ISERROR(LARGE($C90:$L90,Y$5)),0,LARGE($C90:$L90,Y$5))*Y$4</f>
        <v>0</v>
      </c>
      <c r="Z90" s="164">
        <f>IF(ISERROR(LARGE($C90:$L90,Z$5)),0,LARGE($C90:$L90,Z$5))*Z$4</f>
        <v>0</v>
      </c>
      <c r="AA90" s="164">
        <f>IF(ISERROR(LARGE($C90:$L90,AA$5)),0,LARGE($C90:$L90,AA$5))*AA$4</f>
        <v>0</v>
      </c>
      <c r="AB90" s="164">
        <f>IF(ISERROR(LARGE($C90:$L90,AB$5)),0,LARGE($C90:$L90,AB$5))*AB$4</f>
        <v>0</v>
      </c>
      <c r="AC90" s="165">
        <f>SUM(V90:AB90)</f>
        <v>0</v>
      </c>
      <c r="AD90" s="166">
        <f>RANK(AC90,AC$6:AC$53)</f>
        <v>43</v>
      </c>
    </row>
    <row r="91" spans="3:30" ht="12.75">
      <c r="C91" s="22">
        <f>IF(ISERROR(VLOOKUP($B91,'Vysledky (1)'!$B$5:$T$50,19,FALSE)),"",VLOOKUP($B91,'Vysledky (1)'!$B$5:$T$50,19,FALSE))</f>
      </c>
      <c r="D91" s="22">
        <f>IF(ISERROR(VLOOKUP($B91,'Vysledky (2)'!$B$5:$T$50,19,FALSE)),"",VLOOKUP($B91,'Vysledky (2)'!$B$5:$T$50,19,FALSE))</f>
      </c>
      <c r="E91" s="22">
        <f>IF(ISERROR(VLOOKUP($B91,'Vysledky (3)'!$B$5:$T$50,19,FALSE)),"",VLOOKUP($B91,'Vysledky (3)'!$B$5:$T$50,19,FALSE))</f>
      </c>
      <c r="F91" s="22">
        <f>IF(ISERROR(VLOOKUP($B91,'Vysledky (4)'!$B$5:$T$50,19,FALSE)),"",VLOOKUP($B91,'Vysledky (4)'!$B$5:$T$50,19,FALSE))</f>
      </c>
      <c r="G91" s="22">
        <f>IF(ISERROR(VLOOKUP($B91,'Vysledky (5)'!$B$5:$T$50,19,FALSE)),"",VLOOKUP($B91,'Vysledky (5)'!$B$5:$T$50,19,FALSE))</f>
      </c>
      <c r="H91" s="22">
        <f>IF(ISERROR(VLOOKUP($B91,'Vysledky (6)'!$B$5:$T$50,19,FALSE)),"",VLOOKUP($B91,'Vysledky (6)'!$B$5:$T$50,19,FALSE))</f>
      </c>
      <c r="I91" s="22">
        <f>IF(ISERROR(VLOOKUP($B91,'Vysledky (7)'!$B$5:$T$50,19,FALSE)),"",VLOOKUP($B91,'Vysledky (7)'!$B$5:$T$50,19,FALSE))</f>
      </c>
      <c r="J91" s="22">
        <f>IF(ISERROR(VLOOKUP($B91,'Vysledky (8)'!$B$5:$T$50,19,FALSE)),"",VLOOKUP($B91,'Vysledky (8)'!$B$5:$T$50,19,FALSE))</f>
      </c>
      <c r="K91" s="22">
        <f>IF(ISERROR(VLOOKUP($B91,'Vysledky (9)'!$B$5:$T$50,19,FALSE)),"",VLOOKUP($B91,'Vysledky (9)'!$B$5:$T$50,19,FALSE))</f>
      </c>
      <c r="L91" s="22">
        <f>IF(ISERROR(VLOOKUP($B91,'Vysledky (10)'!$B$5:$T$50,19,FALSE)),"",VLOOKUP($B91,'Vysledky (10)'!$B$5:$T$50,19,FALSE))</f>
      </c>
      <c r="M91" s="23">
        <f>U91</f>
        <v>0</v>
      </c>
      <c r="N91" s="24"/>
      <c r="O91">
        <f>SUM(C91:L91)</f>
        <v>0</v>
      </c>
      <c r="P91">
        <f>COUNT(C91:L91)</f>
        <v>0</v>
      </c>
      <c r="Q91" s="25">
        <f>IF($P91&gt;Q$3,MIN($C91:$L91),0)</f>
        <v>0</v>
      </c>
      <c r="R91" s="25">
        <f>IF($P91&gt;R$3,SMALL($C91:$L91,R$2),0)</f>
        <v>0</v>
      </c>
      <c r="S91" s="25">
        <f>IF($P91&gt;S$3,SMALL($C91:$L91,S$2),0)</f>
        <v>0</v>
      </c>
      <c r="T91" s="25">
        <f>IF($P91&gt;T$3,SMALL($C91:$L91,T$2),0)</f>
        <v>0</v>
      </c>
      <c r="U91">
        <f>O91-SUM(Q91:T91)</f>
        <v>0</v>
      </c>
      <c r="V91">
        <f>U91*V$4</f>
        <v>0</v>
      </c>
      <c r="W91" s="164">
        <f>IF(ISERROR(LARGE($C91:$L91,W$5)),0,LARGE($C91:$L91,W$5))*W$4</f>
        <v>0</v>
      </c>
      <c r="X91" s="164">
        <f>IF(ISERROR(LARGE($C91:$L91,X$5)),0,LARGE($C91:$L91,X$5))*X$4</f>
        <v>0</v>
      </c>
      <c r="Y91" s="164">
        <f>IF(ISERROR(LARGE($C91:$L91,Y$5)),0,LARGE($C91:$L91,Y$5))*Y$4</f>
        <v>0</v>
      </c>
      <c r="Z91" s="164">
        <f>IF(ISERROR(LARGE($C91:$L91,Z$5)),0,LARGE($C91:$L91,Z$5))*Z$4</f>
        <v>0</v>
      </c>
      <c r="AA91" s="164">
        <f>IF(ISERROR(LARGE($C91:$L91,AA$5)),0,LARGE($C91:$L91,AA$5))*AA$4</f>
        <v>0</v>
      </c>
      <c r="AB91" s="164">
        <f>IF(ISERROR(LARGE($C91:$L91,AB$5)),0,LARGE($C91:$L91,AB$5))*AB$4</f>
        <v>0</v>
      </c>
      <c r="AC91" s="165">
        <f>SUM(V91:AB91)</f>
        <v>0</v>
      </c>
      <c r="AD91" s="166">
        <f>RANK(AC91,AC$6:AC$53)</f>
        <v>43</v>
      </c>
    </row>
    <row r="92" spans="3:30" ht="12.75">
      <c r="C92" s="22">
        <f>IF(ISERROR(VLOOKUP($B92,'Vysledky (1)'!$B$5:$T$50,19,FALSE)),"",VLOOKUP($B92,'Vysledky (1)'!$B$5:$T$50,19,FALSE))</f>
      </c>
      <c r="D92" s="22">
        <f>IF(ISERROR(VLOOKUP($B92,'Vysledky (2)'!$B$5:$T$50,19,FALSE)),"",VLOOKUP($B92,'Vysledky (2)'!$B$5:$T$50,19,FALSE))</f>
      </c>
      <c r="E92" s="22">
        <f>IF(ISERROR(VLOOKUP($B92,'Vysledky (3)'!$B$5:$T$50,19,FALSE)),"",VLOOKUP($B92,'Vysledky (3)'!$B$5:$T$50,19,FALSE))</f>
      </c>
      <c r="F92" s="22">
        <f>IF(ISERROR(VLOOKUP($B92,'Vysledky (4)'!$B$5:$T$50,19,FALSE)),"",VLOOKUP($B92,'Vysledky (4)'!$B$5:$T$50,19,FALSE))</f>
      </c>
      <c r="G92" s="22">
        <f>IF(ISERROR(VLOOKUP($B92,'Vysledky (5)'!$B$5:$T$50,19,FALSE)),"",VLOOKUP($B92,'Vysledky (5)'!$B$5:$T$50,19,FALSE))</f>
      </c>
      <c r="H92" s="22">
        <f>IF(ISERROR(VLOOKUP($B92,'Vysledky (6)'!$B$5:$T$50,19,FALSE)),"",VLOOKUP($B92,'Vysledky (6)'!$B$5:$T$50,19,FALSE))</f>
      </c>
      <c r="I92" s="22">
        <f>IF(ISERROR(VLOOKUP($B92,'Vysledky (7)'!$B$5:$T$50,19,FALSE)),"",VLOOKUP($B92,'Vysledky (7)'!$B$5:$T$50,19,FALSE))</f>
      </c>
      <c r="J92" s="22">
        <f>IF(ISERROR(VLOOKUP($B92,'Vysledky (8)'!$B$5:$T$50,19,FALSE)),"",VLOOKUP($B92,'Vysledky (8)'!$B$5:$T$50,19,FALSE))</f>
      </c>
      <c r="K92" s="22">
        <f>IF(ISERROR(VLOOKUP($B92,'Vysledky (9)'!$B$5:$T$50,19,FALSE)),"",VLOOKUP($B92,'Vysledky (9)'!$B$5:$T$50,19,FALSE))</f>
      </c>
      <c r="L92" s="22">
        <f>IF(ISERROR(VLOOKUP($B92,'Vysledky (10)'!$B$5:$T$50,19,FALSE)),"",VLOOKUP($B92,'Vysledky (10)'!$B$5:$T$50,19,FALSE))</f>
      </c>
      <c r="M92" s="23">
        <f>U92</f>
        <v>0</v>
      </c>
      <c r="N92" s="24"/>
      <c r="O92">
        <f>SUM(C92:L92)</f>
        <v>0</v>
      </c>
      <c r="P92">
        <f>COUNT(C92:L92)</f>
        <v>0</v>
      </c>
      <c r="Q92" s="25">
        <f>IF($P92&gt;Q$3,MIN($C92:$L92),0)</f>
        <v>0</v>
      </c>
      <c r="R92" s="25">
        <f>IF($P92&gt;R$3,SMALL($C92:$L92,R$2),0)</f>
        <v>0</v>
      </c>
      <c r="S92" s="25">
        <f>IF($P92&gt;S$3,SMALL($C92:$L92,S$2),0)</f>
        <v>0</v>
      </c>
      <c r="T92" s="25">
        <f>IF($P92&gt;T$3,SMALL($C92:$L92,T$2),0)</f>
        <v>0</v>
      </c>
      <c r="U92">
        <f>O92-SUM(Q92:T92)</f>
        <v>0</v>
      </c>
      <c r="V92">
        <f>U92*V$4</f>
        <v>0</v>
      </c>
      <c r="W92" s="164">
        <f>IF(ISERROR(LARGE($C92:$L92,W$5)),0,LARGE($C92:$L92,W$5))*W$4</f>
        <v>0</v>
      </c>
      <c r="X92" s="164">
        <f>IF(ISERROR(LARGE($C92:$L92,X$5)),0,LARGE($C92:$L92,X$5))*X$4</f>
        <v>0</v>
      </c>
      <c r="Y92" s="164">
        <f>IF(ISERROR(LARGE($C92:$L92,Y$5)),0,LARGE($C92:$L92,Y$5))*Y$4</f>
        <v>0</v>
      </c>
      <c r="Z92" s="164">
        <f>IF(ISERROR(LARGE($C92:$L92,Z$5)),0,LARGE($C92:$L92,Z$5))*Z$4</f>
        <v>0</v>
      </c>
      <c r="AA92" s="164">
        <f>IF(ISERROR(LARGE($C92:$L92,AA$5)),0,LARGE($C92:$L92,AA$5))*AA$4</f>
        <v>0</v>
      </c>
      <c r="AB92" s="164">
        <f>IF(ISERROR(LARGE($C92:$L92,AB$5)),0,LARGE($C92:$L92,AB$5))*AB$4</f>
        <v>0</v>
      </c>
      <c r="AC92" s="165">
        <f>SUM(V92:AB92)</f>
        <v>0</v>
      </c>
      <c r="AD92" s="166">
        <f>RANK(AC92,AC$6:AC$53)</f>
        <v>43</v>
      </c>
    </row>
    <row r="93" spans="3:30" ht="12.75">
      <c r="C93" s="22">
        <f>IF(ISERROR(VLOOKUP($B93,'Vysledky (1)'!$B$5:$T$50,19,FALSE)),"",VLOOKUP($B93,'Vysledky (1)'!$B$5:$T$50,19,FALSE))</f>
      </c>
      <c r="D93" s="22">
        <f>IF(ISERROR(VLOOKUP($B93,'Vysledky (2)'!$B$5:$T$50,19,FALSE)),"",VLOOKUP($B93,'Vysledky (2)'!$B$5:$T$50,19,FALSE))</f>
      </c>
      <c r="E93" s="22">
        <f>IF(ISERROR(VLOOKUP($B93,'Vysledky (3)'!$B$5:$T$50,19,FALSE)),"",VLOOKUP($B93,'Vysledky (3)'!$B$5:$T$50,19,FALSE))</f>
      </c>
      <c r="F93" s="22">
        <f>IF(ISERROR(VLOOKUP($B93,'Vysledky (4)'!$B$5:$T$50,19,FALSE)),"",VLOOKUP($B93,'Vysledky (4)'!$B$5:$T$50,19,FALSE))</f>
      </c>
      <c r="G93" s="22">
        <f>IF(ISERROR(VLOOKUP($B93,'Vysledky (5)'!$B$5:$T$50,19,FALSE)),"",VLOOKUP($B93,'Vysledky (5)'!$B$5:$T$50,19,FALSE))</f>
      </c>
      <c r="H93" s="22">
        <f>IF(ISERROR(VLOOKUP($B93,'Vysledky (6)'!$B$5:$T$50,19,FALSE)),"",VLOOKUP($B93,'Vysledky (6)'!$B$5:$T$50,19,FALSE))</f>
      </c>
      <c r="I93" s="22">
        <f>IF(ISERROR(VLOOKUP($B93,'Vysledky (7)'!$B$5:$T$50,19,FALSE)),"",VLOOKUP($B93,'Vysledky (7)'!$B$5:$T$50,19,FALSE))</f>
      </c>
      <c r="J93" s="22">
        <f>IF(ISERROR(VLOOKUP($B93,'Vysledky (8)'!$B$5:$T$50,19,FALSE)),"",VLOOKUP($B93,'Vysledky (8)'!$B$5:$T$50,19,FALSE))</f>
      </c>
      <c r="K93" s="22">
        <f>IF(ISERROR(VLOOKUP($B93,'Vysledky (9)'!$B$5:$T$50,19,FALSE)),"",VLOOKUP($B93,'Vysledky (9)'!$B$5:$T$50,19,FALSE))</f>
      </c>
      <c r="L93" s="22">
        <f>IF(ISERROR(VLOOKUP($B93,'Vysledky (10)'!$B$5:$T$50,19,FALSE)),"",VLOOKUP($B93,'Vysledky (10)'!$B$5:$T$50,19,FALSE))</f>
      </c>
      <c r="M93" s="23">
        <f>U93</f>
        <v>0</v>
      </c>
      <c r="N93" s="24"/>
      <c r="O93">
        <f>SUM(C93:L93)</f>
        <v>0</v>
      </c>
      <c r="P93">
        <f>COUNT(C93:L93)</f>
        <v>0</v>
      </c>
      <c r="Q93" s="25">
        <f>IF($P93&gt;Q$3,MIN($C93:$L93),0)</f>
        <v>0</v>
      </c>
      <c r="R93" s="25">
        <f>IF($P93&gt;R$3,SMALL($C93:$L93,R$2),0)</f>
        <v>0</v>
      </c>
      <c r="S93" s="25">
        <f>IF($P93&gt;S$3,SMALL($C93:$L93,S$2),0)</f>
        <v>0</v>
      </c>
      <c r="T93" s="25">
        <f>IF($P93&gt;T$3,SMALL($C93:$L93,T$2),0)</f>
        <v>0</v>
      </c>
      <c r="U93">
        <f>O93-SUM(Q93:T93)</f>
        <v>0</v>
      </c>
      <c r="V93">
        <f>U93*V$4</f>
        <v>0</v>
      </c>
      <c r="W93" s="164">
        <f>IF(ISERROR(LARGE($C93:$L93,W$5)),0,LARGE($C93:$L93,W$5))*W$4</f>
        <v>0</v>
      </c>
      <c r="X93" s="164">
        <f>IF(ISERROR(LARGE($C93:$L93,X$5)),0,LARGE($C93:$L93,X$5))*X$4</f>
        <v>0</v>
      </c>
      <c r="Y93" s="164">
        <f>IF(ISERROR(LARGE($C93:$L93,Y$5)),0,LARGE($C93:$L93,Y$5))*Y$4</f>
        <v>0</v>
      </c>
      <c r="Z93" s="164">
        <f>IF(ISERROR(LARGE($C93:$L93,Z$5)),0,LARGE($C93:$L93,Z$5))*Z$4</f>
        <v>0</v>
      </c>
      <c r="AA93" s="164">
        <f>IF(ISERROR(LARGE($C93:$L93,AA$5)),0,LARGE($C93:$L93,AA$5))*AA$4</f>
        <v>0</v>
      </c>
      <c r="AB93" s="164">
        <f>IF(ISERROR(LARGE($C93:$L93,AB$5)),0,LARGE($C93:$L93,AB$5))*AB$4</f>
        <v>0</v>
      </c>
      <c r="AC93" s="165">
        <f>SUM(V93:AB93)</f>
        <v>0</v>
      </c>
      <c r="AD93" s="166">
        <f>RANK(AC93,AC$6:AC$53)</f>
        <v>43</v>
      </c>
    </row>
    <row r="94" spans="3:30" ht="12.75">
      <c r="C94" s="22">
        <f>IF(ISERROR(VLOOKUP($B94,'Vysledky (1)'!$B$5:$T$50,19,FALSE)),"",VLOOKUP($B94,'Vysledky (1)'!$B$5:$T$50,19,FALSE))</f>
      </c>
      <c r="D94" s="22">
        <f>IF(ISERROR(VLOOKUP($B94,'Vysledky (2)'!$B$5:$T$50,19,FALSE)),"",VLOOKUP($B94,'Vysledky (2)'!$B$5:$T$50,19,FALSE))</f>
      </c>
      <c r="E94" s="22">
        <f>IF(ISERROR(VLOOKUP($B94,'Vysledky (3)'!$B$5:$T$50,19,FALSE)),"",VLOOKUP($B94,'Vysledky (3)'!$B$5:$T$50,19,FALSE))</f>
      </c>
      <c r="F94" s="22">
        <f>IF(ISERROR(VLOOKUP($B94,'Vysledky (4)'!$B$5:$T$50,19,FALSE)),"",VLOOKUP($B94,'Vysledky (4)'!$B$5:$T$50,19,FALSE))</f>
      </c>
      <c r="G94" s="22">
        <f>IF(ISERROR(VLOOKUP($B94,'Vysledky (5)'!$B$5:$T$50,19,FALSE)),"",VLOOKUP($B94,'Vysledky (5)'!$B$5:$T$50,19,FALSE))</f>
      </c>
      <c r="H94" s="22">
        <f>IF(ISERROR(VLOOKUP($B94,'Vysledky (6)'!$B$5:$T$50,19,FALSE)),"",VLOOKUP($B94,'Vysledky (6)'!$B$5:$T$50,19,FALSE))</f>
      </c>
      <c r="I94" s="22">
        <f>IF(ISERROR(VLOOKUP($B94,'Vysledky (7)'!$B$5:$T$50,19,FALSE)),"",VLOOKUP($B94,'Vysledky (7)'!$B$5:$T$50,19,FALSE))</f>
      </c>
      <c r="J94" s="22">
        <f>IF(ISERROR(VLOOKUP($B94,'Vysledky (8)'!$B$5:$T$50,19,FALSE)),"",VLOOKUP($B94,'Vysledky (8)'!$B$5:$T$50,19,FALSE))</f>
      </c>
      <c r="K94" s="22">
        <f>IF(ISERROR(VLOOKUP($B94,'Vysledky (9)'!$B$5:$T$50,19,FALSE)),"",VLOOKUP($B94,'Vysledky (9)'!$B$5:$T$50,19,FALSE))</f>
      </c>
      <c r="L94" s="22">
        <f>IF(ISERROR(VLOOKUP($B94,'Vysledky (10)'!$B$5:$T$50,19,FALSE)),"",VLOOKUP($B94,'Vysledky (10)'!$B$5:$T$50,19,FALSE))</f>
      </c>
      <c r="M94" s="23">
        <f>U94</f>
        <v>0</v>
      </c>
      <c r="N94" s="24"/>
      <c r="O94">
        <f>SUM(C94:L94)</f>
        <v>0</v>
      </c>
      <c r="P94">
        <f>COUNT(C94:L94)</f>
        <v>0</v>
      </c>
      <c r="Q94" s="25">
        <f>IF($P94&gt;Q$3,MIN($C94:$L94),0)</f>
        <v>0</v>
      </c>
      <c r="R94" s="25">
        <f>IF($P94&gt;R$3,SMALL($C94:$L94,R$2),0)</f>
        <v>0</v>
      </c>
      <c r="S94" s="25">
        <f>IF($P94&gt;S$3,SMALL($C94:$L94,S$2),0)</f>
        <v>0</v>
      </c>
      <c r="T94" s="25">
        <f>IF($P94&gt;T$3,SMALL($C94:$L94,T$2),0)</f>
        <v>0</v>
      </c>
      <c r="U94">
        <f>O94-SUM(Q94:T94)</f>
        <v>0</v>
      </c>
      <c r="V94">
        <f>U94*V$4</f>
        <v>0</v>
      </c>
      <c r="W94" s="164">
        <f>IF(ISERROR(LARGE($C94:$L94,W$5)),0,LARGE($C94:$L94,W$5))*W$4</f>
        <v>0</v>
      </c>
      <c r="X94" s="164">
        <f>IF(ISERROR(LARGE($C94:$L94,X$5)),0,LARGE($C94:$L94,X$5))*X$4</f>
        <v>0</v>
      </c>
      <c r="Y94" s="164">
        <f>IF(ISERROR(LARGE($C94:$L94,Y$5)),0,LARGE($C94:$L94,Y$5))*Y$4</f>
        <v>0</v>
      </c>
      <c r="Z94" s="164">
        <f>IF(ISERROR(LARGE($C94:$L94,Z$5)),0,LARGE($C94:$L94,Z$5))*Z$4</f>
        <v>0</v>
      </c>
      <c r="AA94" s="164">
        <f>IF(ISERROR(LARGE($C94:$L94,AA$5)),0,LARGE($C94:$L94,AA$5))*AA$4</f>
        <v>0</v>
      </c>
      <c r="AB94" s="164">
        <f>IF(ISERROR(LARGE($C94:$L94,AB$5)),0,LARGE($C94:$L94,AB$5))*AB$4</f>
        <v>0</v>
      </c>
      <c r="AC94" s="165">
        <f>SUM(V94:AB94)</f>
        <v>0</v>
      </c>
      <c r="AD94" s="166">
        <f>RANK(AC94,AC$6:AC$53)</f>
        <v>43</v>
      </c>
    </row>
    <row r="95" spans="3:30" ht="12.75">
      <c r="C95" s="22">
        <f>IF(ISERROR(VLOOKUP($B95,'Vysledky (1)'!$B$5:$T$50,19,FALSE)),"",VLOOKUP($B95,'Vysledky (1)'!$B$5:$T$50,19,FALSE))</f>
      </c>
      <c r="D95" s="22">
        <f>IF(ISERROR(VLOOKUP($B95,'Vysledky (2)'!$B$5:$T$50,19,FALSE)),"",VLOOKUP($B95,'Vysledky (2)'!$B$5:$T$50,19,FALSE))</f>
      </c>
      <c r="E95" s="22">
        <f>IF(ISERROR(VLOOKUP($B95,'Vysledky (3)'!$B$5:$T$50,19,FALSE)),"",VLOOKUP($B95,'Vysledky (3)'!$B$5:$T$50,19,FALSE))</f>
      </c>
      <c r="F95" s="22">
        <f>IF(ISERROR(VLOOKUP($B95,'Vysledky (4)'!$B$5:$T$50,19,FALSE)),"",VLOOKUP($B95,'Vysledky (4)'!$B$5:$T$50,19,FALSE))</f>
      </c>
      <c r="G95" s="22">
        <f>IF(ISERROR(VLOOKUP($B95,'Vysledky (5)'!$B$5:$T$50,19,FALSE)),"",VLOOKUP($B95,'Vysledky (5)'!$B$5:$T$50,19,FALSE))</f>
      </c>
      <c r="H95" s="22">
        <f>IF(ISERROR(VLOOKUP($B95,'Vysledky (6)'!$B$5:$T$50,19,FALSE)),"",VLOOKUP($B95,'Vysledky (6)'!$B$5:$T$50,19,FALSE))</f>
      </c>
      <c r="I95" s="22">
        <f>IF(ISERROR(VLOOKUP($B95,'Vysledky (7)'!$B$5:$T$50,19,FALSE)),"",VLOOKUP($B95,'Vysledky (7)'!$B$5:$T$50,19,FALSE))</f>
      </c>
      <c r="J95" s="22">
        <f>IF(ISERROR(VLOOKUP($B95,'Vysledky (8)'!$B$5:$T$50,19,FALSE)),"",VLOOKUP($B95,'Vysledky (8)'!$B$5:$T$50,19,FALSE))</f>
      </c>
      <c r="K95" s="22">
        <f>IF(ISERROR(VLOOKUP($B95,'Vysledky (9)'!$B$5:$T$50,19,FALSE)),"",VLOOKUP($B95,'Vysledky (9)'!$B$5:$T$50,19,FALSE))</f>
      </c>
      <c r="L95" s="22">
        <f>IF(ISERROR(VLOOKUP($B95,'Vysledky (10)'!$B$5:$T$50,19,FALSE)),"",VLOOKUP($B95,'Vysledky (10)'!$B$5:$T$50,19,FALSE))</f>
      </c>
      <c r="M95" s="23">
        <f>U95</f>
        <v>0</v>
      </c>
      <c r="N95" s="24"/>
      <c r="O95">
        <f>SUM(C95:L95)</f>
        <v>0</v>
      </c>
      <c r="P95">
        <f>COUNT(C95:L95)</f>
        <v>0</v>
      </c>
      <c r="Q95" s="25">
        <f>IF($P95&gt;Q$3,MIN($C95:$L95),0)</f>
        <v>0</v>
      </c>
      <c r="R95" s="25">
        <f>IF($P95&gt;R$3,SMALL($C95:$L95,R$2),0)</f>
        <v>0</v>
      </c>
      <c r="S95" s="25">
        <f>IF($P95&gt;S$3,SMALL($C95:$L95,S$2),0)</f>
        <v>0</v>
      </c>
      <c r="T95" s="25">
        <f>IF($P95&gt;T$3,SMALL($C95:$L95,T$2),0)</f>
        <v>0</v>
      </c>
      <c r="U95">
        <f>O95-SUM(Q95:T95)</f>
        <v>0</v>
      </c>
      <c r="V95">
        <f>U95*V$4</f>
        <v>0</v>
      </c>
      <c r="W95" s="164">
        <f>IF(ISERROR(LARGE($C95:$L95,W$5)),0,LARGE($C95:$L95,W$5))*W$4</f>
        <v>0</v>
      </c>
      <c r="X95" s="164">
        <f>IF(ISERROR(LARGE($C95:$L95,X$5)),0,LARGE($C95:$L95,X$5))*X$4</f>
        <v>0</v>
      </c>
      <c r="Y95" s="164">
        <f>IF(ISERROR(LARGE($C95:$L95,Y$5)),0,LARGE($C95:$L95,Y$5))*Y$4</f>
        <v>0</v>
      </c>
      <c r="Z95" s="164">
        <f>IF(ISERROR(LARGE($C95:$L95,Z$5)),0,LARGE($C95:$L95,Z$5))*Z$4</f>
        <v>0</v>
      </c>
      <c r="AA95" s="164">
        <f>IF(ISERROR(LARGE($C95:$L95,AA$5)),0,LARGE($C95:$L95,AA$5))*AA$4</f>
        <v>0</v>
      </c>
      <c r="AB95" s="164">
        <f>IF(ISERROR(LARGE($C95:$L95,AB$5)),0,LARGE($C95:$L95,AB$5))*AB$4</f>
        <v>0</v>
      </c>
      <c r="AC95" s="165">
        <f>SUM(V95:AB95)</f>
        <v>0</v>
      </c>
      <c r="AD95" s="166">
        <f>RANK(AC95,AC$6:AC$53)</f>
        <v>43</v>
      </c>
    </row>
    <row r="96" spans="3:30" ht="12.75">
      <c r="C96" s="22">
        <f>IF(ISERROR(VLOOKUP($B96,'Vysledky (1)'!$B$5:$T$50,19,FALSE)),"",VLOOKUP($B96,'Vysledky (1)'!$B$5:$T$50,19,FALSE))</f>
      </c>
      <c r="D96" s="22">
        <f>IF(ISERROR(VLOOKUP($B96,'Vysledky (2)'!$B$5:$T$50,19,FALSE)),"",VLOOKUP($B96,'Vysledky (2)'!$B$5:$T$50,19,FALSE))</f>
      </c>
      <c r="E96" s="22">
        <f>IF(ISERROR(VLOOKUP($B96,'Vysledky (3)'!$B$5:$T$50,19,FALSE)),"",VLOOKUP($B96,'Vysledky (3)'!$B$5:$T$50,19,FALSE))</f>
      </c>
      <c r="F96" s="22">
        <f>IF(ISERROR(VLOOKUP($B96,'Vysledky (4)'!$B$5:$T$50,19,FALSE)),"",VLOOKUP($B96,'Vysledky (4)'!$B$5:$T$50,19,FALSE))</f>
      </c>
      <c r="G96" s="22">
        <f>IF(ISERROR(VLOOKUP($B96,'Vysledky (5)'!$B$5:$T$50,19,FALSE)),"",VLOOKUP($B96,'Vysledky (5)'!$B$5:$T$50,19,FALSE))</f>
      </c>
      <c r="H96" s="22">
        <f>IF(ISERROR(VLOOKUP($B96,'Vysledky (6)'!$B$5:$T$50,19,FALSE)),"",VLOOKUP($B96,'Vysledky (6)'!$B$5:$T$50,19,FALSE))</f>
      </c>
      <c r="I96" s="22">
        <f>IF(ISERROR(VLOOKUP($B96,'Vysledky (7)'!$B$5:$T$50,19,FALSE)),"",VLOOKUP($B96,'Vysledky (7)'!$B$5:$T$50,19,FALSE))</f>
      </c>
      <c r="J96" s="22">
        <f>IF(ISERROR(VLOOKUP($B96,'Vysledky (8)'!$B$5:$T$50,19,FALSE)),"",VLOOKUP($B96,'Vysledky (8)'!$B$5:$T$50,19,FALSE))</f>
      </c>
      <c r="K96" s="22">
        <f>IF(ISERROR(VLOOKUP($B96,'Vysledky (9)'!$B$5:$T$50,19,FALSE)),"",VLOOKUP($B96,'Vysledky (9)'!$B$5:$T$50,19,FALSE))</f>
      </c>
      <c r="L96" s="22">
        <f>IF(ISERROR(VLOOKUP($B96,'Vysledky (10)'!$B$5:$T$50,19,FALSE)),"",VLOOKUP($B96,'Vysledky (10)'!$B$5:$T$50,19,FALSE))</f>
      </c>
      <c r="M96" s="23">
        <f>U96</f>
        <v>0</v>
      </c>
      <c r="N96" s="24"/>
      <c r="O96">
        <f>SUM(C96:L96)</f>
        <v>0</v>
      </c>
      <c r="P96">
        <f>COUNT(C96:L96)</f>
        <v>0</v>
      </c>
      <c r="Q96" s="25">
        <f>IF($P96&gt;Q$3,MIN($C96:$L96),0)</f>
        <v>0</v>
      </c>
      <c r="R96" s="25">
        <f>IF($P96&gt;R$3,SMALL($C96:$L96,R$2),0)</f>
        <v>0</v>
      </c>
      <c r="S96" s="25">
        <f>IF($P96&gt;S$3,SMALL($C96:$L96,S$2),0)</f>
        <v>0</v>
      </c>
      <c r="T96" s="25">
        <f>IF($P96&gt;T$3,SMALL($C96:$L96,T$2),0)</f>
        <v>0</v>
      </c>
      <c r="U96">
        <f>O96-SUM(Q96:T96)</f>
        <v>0</v>
      </c>
      <c r="V96">
        <f>U96*V$4</f>
        <v>0</v>
      </c>
      <c r="W96" s="164">
        <f>IF(ISERROR(LARGE($C96:$L96,W$5)),0,LARGE($C96:$L96,W$5))*W$4</f>
        <v>0</v>
      </c>
      <c r="X96" s="164">
        <f>IF(ISERROR(LARGE($C96:$L96,X$5)),0,LARGE($C96:$L96,X$5))*X$4</f>
        <v>0</v>
      </c>
      <c r="Y96" s="164">
        <f>IF(ISERROR(LARGE($C96:$L96,Y$5)),0,LARGE($C96:$L96,Y$5))*Y$4</f>
        <v>0</v>
      </c>
      <c r="Z96" s="164">
        <f>IF(ISERROR(LARGE($C96:$L96,Z$5)),0,LARGE($C96:$L96,Z$5))*Z$4</f>
        <v>0</v>
      </c>
      <c r="AA96" s="164">
        <f>IF(ISERROR(LARGE($C96:$L96,AA$5)),0,LARGE($C96:$L96,AA$5))*AA$4</f>
        <v>0</v>
      </c>
      <c r="AB96" s="164">
        <f>IF(ISERROR(LARGE($C96:$L96,AB$5)),0,LARGE($C96:$L96,AB$5))*AB$4</f>
        <v>0</v>
      </c>
      <c r="AC96" s="165">
        <f>SUM(V96:AB96)</f>
        <v>0</v>
      </c>
      <c r="AD96" s="166">
        <f>RANK(AC96,AC$6:AC$53)</f>
        <v>43</v>
      </c>
    </row>
    <row r="97" spans="3:30" ht="12.75">
      <c r="C97" s="22">
        <f>IF(ISERROR(VLOOKUP($B97,'Vysledky (1)'!$B$5:$T$50,19,FALSE)),"",VLOOKUP($B97,'Vysledky (1)'!$B$5:$T$50,19,FALSE))</f>
      </c>
      <c r="D97" s="22">
        <f>IF(ISERROR(VLOOKUP($B97,'Vysledky (2)'!$B$5:$T$50,19,FALSE)),"",VLOOKUP($B97,'Vysledky (2)'!$B$5:$T$50,19,FALSE))</f>
      </c>
      <c r="E97" s="22">
        <f>IF(ISERROR(VLOOKUP($B97,'Vysledky (3)'!$B$5:$T$50,19,FALSE)),"",VLOOKUP($B97,'Vysledky (3)'!$B$5:$T$50,19,FALSE))</f>
      </c>
      <c r="F97" s="22">
        <f>IF(ISERROR(VLOOKUP($B97,'Vysledky (4)'!$B$5:$T$50,19,FALSE)),"",VLOOKUP($B97,'Vysledky (4)'!$B$5:$T$50,19,FALSE))</f>
      </c>
      <c r="G97" s="22">
        <f>IF(ISERROR(VLOOKUP($B97,'Vysledky (5)'!$B$5:$T$50,19,FALSE)),"",VLOOKUP($B97,'Vysledky (5)'!$B$5:$T$50,19,FALSE))</f>
      </c>
      <c r="H97" s="22">
        <f>IF(ISERROR(VLOOKUP($B97,'Vysledky (6)'!$B$5:$T$50,19,FALSE)),"",VLOOKUP($B97,'Vysledky (6)'!$B$5:$T$50,19,FALSE))</f>
      </c>
      <c r="I97" s="22">
        <f>IF(ISERROR(VLOOKUP($B97,'Vysledky (7)'!$B$5:$T$50,19,FALSE)),"",VLOOKUP($B97,'Vysledky (7)'!$B$5:$T$50,19,FALSE))</f>
      </c>
      <c r="J97" s="22">
        <f>IF(ISERROR(VLOOKUP($B97,'Vysledky (8)'!$B$5:$T$50,19,FALSE)),"",VLOOKUP($B97,'Vysledky (8)'!$B$5:$T$50,19,FALSE))</f>
      </c>
      <c r="K97" s="22">
        <f>IF(ISERROR(VLOOKUP($B97,'Vysledky (9)'!$B$5:$T$50,19,FALSE)),"",VLOOKUP($B97,'Vysledky (9)'!$B$5:$T$50,19,FALSE))</f>
      </c>
      <c r="L97" s="22">
        <f>IF(ISERROR(VLOOKUP($B97,'Vysledky (10)'!$B$5:$T$50,19,FALSE)),"",VLOOKUP($B97,'Vysledky (10)'!$B$5:$T$50,19,FALSE))</f>
      </c>
      <c r="M97" s="23">
        <f>U97</f>
        <v>0</v>
      </c>
      <c r="N97" s="24"/>
      <c r="O97">
        <f>SUM(C97:L97)</f>
        <v>0</v>
      </c>
      <c r="P97">
        <f>COUNT(C97:L97)</f>
        <v>0</v>
      </c>
      <c r="Q97" s="25">
        <f>IF($P97&gt;Q$3,MIN($C97:$L97),0)</f>
        <v>0</v>
      </c>
      <c r="R97" s="25">
        <f>IF($P97&gt;R$3,SMALL($C97:$L97,R$2),0)</f>
        <v>0</v>
      </c>
      <c r="S97" s="25">
        <f>IF($P97&gt;S$3,SMALL($C97:$L97,S$2),0)</f>
        <v>0</v>
      </c>
      <c r="T97" s="25">
        <f>IF($P97&gt;T$3,SMALL($C97:$L97,T$2),0)</f>
        <v>0</v>
      </c>
      <c r="U97">
        <f>O97-SUM(Q97:T97)</f>
        <v>0</v>
      </c>
      <c r="V97">
        <f>U97*V$4</f>
        <v>0</v>
      </c>
      <c r="W97" s="164">
        <f>IF(ISERROR(LARGE($C97:$L97,W$5)),0,LARGE($C97:$L97,W$5))*W$4</f>
        <v>0</v>
      </c>
      <c r="X97" s="164">
        <f>IF(ISERROR(LARGE($C97:$L97,X$5)),0,LARGE($C97:$L97,X$5))*X$4</f>
        <v>0</v>
      </c>
      <c r="Y97" s="164">
        <f>IF(ISERROR(LARGE($C97:$L97,Y$5)),0,LARGE($C97:$L97,Y$5))*Y$4</f>
        <v>0</v>
      </c>
      <c r="Z97" s="164">
        <f>IF(ISERROR(LARGE($C97:$L97,Z$5)),0,LARGE($C97:$L97,Z$5))*Z$4</f>
        <v>0</v>
      </c>
      <c r="AA97" s="164">
        <f>IF(ISERROR(LARGE($C97:$L97,AA$5)),0,LARGE($C97:$L97,AA$5))*AA$4</f>
        <v>0</v>
      </c>
      <c r="AB97" s="164">
        <f>IF(ISERROR(LARGE($C97:$L97,AB$5)),0,LARGE($C97:$L97,AB$5))*AB$4</f>
        <v>0</v>
      </c>
      <c r="AC97" s="165">
        <f>SUM(V97:AB97)</f>
        <v>0</v>
      </c>
      <c r="AD97" s="166">
        <f>RANK(AC97,AC$6:AC$53)</f>
        <v>43</v>
      </c>
    </row>
    <row r="98" spans="3:30" ht="12.75">
      <c r="C98" s="22">
        <f>IF(ISERROR(VLOOKUP($B98,'Vysledky (1)'!$B$5:$T$50,19,FALSE)),"",VLOOKUP($B98,'Vysledky (1)'!$B$5:$T$50,19,FALSE))</f>
      </c>
      <c r="D98" s="22">
        <f>IF(ISERROR(VLOOKUP($B98,'Vysledky (2)'!$B$5:$T$50,19,FALSE)),"",VLOOKUP($B98,'Vysledky (2)'!$B$5:$T$50,19,FALSE))</f>
      </c>
      <c r="E98" s="22">
        <f>IF(ISERROR(VLOOKUP($B98,'Vysledky (3)'!$B$5:$T$50,19,FALSE)),"",VLOOKUP($B98,'Vysledky (3)'!$B$5:$T$50,19,FALSE))</f>
      </c>
      <c r="F98" s="22">
        <f>IF(ISERROR(VLOOKUP($B98,'Vysledky (4)'!$B$5:$T$50,19,FALSE)),"",VLOOKUP($B98,'Vysledky (4)'!$B$5:$T$50,19,FALSE))</f>
      </c>
      <c r="G98" s="22">
        <f>IF(ISERROR(VLOOKUP($B98,'Vysledky (5)'!$B$5:$T$50,19,FALSE)),"",VLOOKUP($B98,'Vysledky (5)'!$B$5:$T$50,19,FALSE))</f>
      </c>
      <c r="H98" s="22">
        <f>IF(ISERROR(VLOOKUP($B98,'Vysledky (6)'!$B$5:$T$50,19,FALSE)),"",VLOOKUP($B98,'Vysledky (6)'!$B$5:$T$50,19,FALSE))</f>
      </c>
      <c r="I98" s="22">
        <f>IF(ISERROR(VLOOKUP($B98,'Vysledky (7)'!$B$5:$T$50,19,FALSE)),"",VLOOKUP($B98,'Vysledky (7)'!$B$5:$T$50,19,FALSE))</f>
      </c>
      <c r="J98" s="22">
        <f>IF(ISERROR(VLOOKUP($B98,'Vysledky (8)'!$B$5:$T$50,19,FALSE)),"",VLOOKUP($B98,'Vysledky (8)'!$B$5:$T$50,19,FALSE))</f>
      </c>
      <c r="K98" s="22">
        <f>IF(ISERROR(VLOOKUP($B98,'Vysledky (9)'!$B$5:$T$50,19,FALSE)),"",VLOOKUP($B98,'Vysledky (9)'!$B$5:$T$50,19,FALSE))</f>
      </c>
      <c r="L98" s="22">
        <f>IF(ISERROR(VLOOKUP($B98,'Vysledky (10)'!$B$5:$T$50,19,FALSE)),"",VLOOKUP($B98,'Vysledky (10)'!$B$5:$T$50,19,FALSE))</f>
      </c>
      <c r="M98" s="23">
        <f>U98</f>
        <v>0</v>
      </c>
      <c r="N98" s="24"/>
      <c r="O98">
        <f>SUM(C98:L98)</f>
        <v>0</v>
      </c>
      <c r="P98">
        <f>COUNT(C98:L98)</f>
        <v>0</v>
      </c>
      <c r="Q98" s="25">
        <f>IF($P98&gt;Q$3,MIN($C98:$L98),0)</f>
        <v>0</v>
      </c>
      <c r="R98" s="25">
        <f>IF($P98&gt;R$3,SMALL($C98:$L98,R$2),0)</f>
        <v>0</v>
      </c>
      <c r="S98" s="25">
        <f>IF($P98&gt;S$3,SMALL($C98:$L98,S$2),0)</f>
        <v>0</v>
      </c>
      <c r="T98" s="25">
        <f>IF($P98&gt;T$3,SMALL($C98:$L98,T$2),0)</f>
        <v>0</v>
      </c>
      <c r="U98">
        <f>O98-SUM(Q98:T98)</f>
        <v>0</v>
      </c>
      <c r="V98">
        <f>U98*V$4</f>
        <v>0</v>
      </c>
      <c r="W98" s="164">
        <f>IF(ISERROR(LARGE($C98:$L98,W$5)),0,LARGE($C98:$L98,W$5))*W$4</f>
        <v>0</v>
      </c>
      <c r="X98" s="164">
        <f>IF(ISERROR(LARGE($C98:$L98,X$5)),0,LARGE($C98:$L98,X$5))*X$4</f>
        <v>0</v>
      </c>
      <c r="Y98" s="164">
        <f>IF(ISERROR(LARGE($C98:$L98,Y$5)),0,LARGE($C98:$L98,Y$5))*Y$4</f>
        <v>0</v>
      </c>
      <c r="Z98" s="164">
        <f>IF(ISERROR(LARGE($C98:$L98,Z$5)),0,LARGE($C98:$L98,Z$5))*Z$4</f>
        <v>0</v>
      </c>
      <c r="AA98" s="164">
        <f>IF(ISERROR(LARGE($C98:$L98,AA$5)),0,LARGE($C98:$L98,AA$5))*AA$4</f>
        <v>0</v>
      </c>
      <c r="AB98" s="164">
        <f>IF(ISERROR(LARGE($C98:$L98,AB$5)),0,LARGE($C98:$L98,AB$5))*AB$4</f>
        <v>0</v>
      </c>
      <c r="AC98" s="165">
        <f>SUM(V98:AB98)</f>
        <v>0</v>
      </c>
      <c r="AD98" s="166">
        <f>RANK(AC98,AC$6:AC$53)</f>
        <v>43</v>
      </c>
    </row>
    <row r="99" spans="3:30" ht="12.75">
      <c r="C99" s="22">
        <f>IF(ISERROR(VLOOKUP($B99,'Vysledky (1)'!$B$5:$T$50,19,FALSE)),"",VLOOKUP($B99,'Vysledky (1)'!$B$5:$T$50,19,FALSE))</f>
      </c>
      <c r="D99" s="22">
        <f>IF(ISERROR(VLOOKUP($B99,'Vysledky (2)'!$B$5:$T$50,19,FALSE)),"",VLOOKUP($B99,'Vysledky (2)'!$B$5:$T$50,19,FALSE))</f>
      </c>
      <c r="E99" s="22">
        <f>IF(ISERROR(VLOOKUP($B99,'Vysledky (3)'!$B$5:$T$50,19,FALSE)),"",VLOOKUP($B99,'Vysledky (3)'!$B$5:$T$50,19,FALSE))</f>
      </c>
      <c r="F99" s="22">
        <f>IF(ISERROR(VLOOKUP($B99,'Vysledky (4)'!$B$5:$T$50,19,FALSE)),"",VLOOKUP($B99,'Vysledky (4)'!$B$5:$T$50,19,FALSE))</f>
      </c>
      <c r="G99" s="22">
        <f>IF(ISERROR(VLOOKUP($B99,'Vysledky (5)'!$B$5:$T$50,19,FALSE)),"",VLOOKUP($B99,'Vysledky (5)'!$B$5:$T$50,19,FALSE))</f>
      </c>
      <c r="H99" s="22">
        <f>IF(ISERROR(VLOOKUP($B99,'Vysledky (6)'!$B$5:$T$50,19,FALSE)),"",VLOOKUP($B99,'Vysledky (6)'!$B$5:$T$50,19,FALSE))</f>
      </c>
      <c r="I99" s="22">
        <f>IF(ISERROR(VLOOKUP($B99,'Vysledky (7)'!$B$5:$T$50,19,FALSE)),"",VLOOKUP($B99,'Vysledky (7)'!$B$5:$T$50,19,FALSE))</f>
      </c>
      <c r="J99" s="22">
        <f>IF(ISERROR(VLOOKUP($B99,'Vysledky (8)'!$B$5:$T$50,19,FALSE)),"",VLOOKUP($B99,'Vysledky (8)'!$B$5:$T$50,19,FALSE))</f>
      </c>
      <c r="K99" s="22">
        <f>IF(ISERROR(VLOOKUP($B99,'Vysledky (9)'!$B$5:$T$50,19,FALSE)),"",VLOOKUP($B99,'Vysledky (9)'!$B$5:$T$50,19,FALSE))</f>
      </c>
      <c r="L99" s="22">
        <f>IF(ISERROR(VLOOKUP($B99,'Vysledky (10)'!$B$5:$T$50,19,FALSE)),"",VLOOKUP($B99,'Vysledky (10)'!$B$5:$T$50,19,FALSE))</f>
      </c>
      <c r="M99" s="23">
        <f>U99</f>
        <v>0</v>
      </c>
      <c r="N99" s="24"/>
      <c r="O99">
        <f>SUM(C99:L99)</f>
        <v>0</v>
      </c>
      <c r="P99">
        <f>COUNT(C99:L99)</f>
        <v>0</v>
      </c>
      <c r="Q99" s="25">
        <f>IF($P99&gt;Q$3,MIN($C99:$L99),0)</f>
        <v>0</v>
      </c>
      <c r="R99" s="25">
        <f>IF($P99&gt;R$3,SMALL($C99:$L99,R$2),0)</f>
        <v>0</v>
      </c>
      <c r="S99" s="25">
        <f>IF($P99&gt;S$3,SMALL($C99:$L99,S$2),0)</f>
        <v>0</v>
      </c>
      <c r="T99" s="25">
        <f>IF($P99&gt;T$3,SMALL($C99:$L99,T$2),0)</f>
        <v>0</v>
      </c>
      <c r="U99">
        <f>O99-SUM(Q99:T99)</f>
        <v>0</v>
      </c>
      <c r="V99">
        <f>U99*V$4</f>
        <v>0</v>
      </c>
      <c r="W99" s="164">
        <f>IF(ISERROR(LARGE($C99:$L99,W$5)),0,LARGE($C99:$L99,W$5))*W$4</f>
        <v>0</v>
      </c>
      <c r="X99" s="164">
        <f>IF(ISERROR(LARGE($C99:$L99,X$5)),0,LARGE($C99:$L99,X$5))*X$4</f>
        <v>0</v>
      </c>
      <c r="Y99" s="164">
        <f>IF(ISERROR(LARGE($C99:$L99,Y$5)),0,LARGE($C99:$L99,Y$5))*Y$4</f>
        <v>0</v>
      </c>
      <c r="Z99" s="164">
        <f>IF(ISERROR(LARGE($C99:$L99,Z$5)),0,LARGE($C99:$L99,Z$5))*Z$4</f>
        <v>0</v>
      </c>
      <c r="AA99" s="164">
        <f>IF(ISERROR(LARGE($C99:$L99,AA$5)),0,LARGE($C99:$L99,AA$5))*AA$4</f>
        <v>0</v>
      </c>
      <c r="AB99" s="164">
        <f>IF(ISERROR(LARGE($C99:$L99,AB$5)),0,LARGE($C99:$L99,AB$5))*AB$4</f>
        <v>0</v>
      </c>
      <c r="AC99" s="165">
        <f>SUM(V99:AB99)</f>
        <v>0</v>
      </c>
      <c r="AD99" s="166">
        <f>RANK(AC99,AC$6:AC$53)</f>
        <v>43</v>
      </c>
    </row>
    <row r="100" spans="3:30" ht="12.75">
      <c r="C100" s="22">
        <f>IF(ISERROR(VLOOKUP($B100,'Vysledky (1)'!$B$5:$T$50,19,FALSE)),"",VLOOKUP($B100,'Vysledky (1)'!$B$5:$T$50,19,FALSE))</f>
      </c>
      <c r="D100" s="22">
        <f>IF(ISERROR(VLOOKUP($B100,'Vysledky (2)'!$B$5:$T$50,19,FALSE)),"",VLOOKUP($B100,'Vysledky (2)'!$B$5:$T$50,19,FALSE))</f>
      </c>
      <c r="E100" s="22">
        <f>IF(ISERROR(VLOOKUP($B100,'Vysledky (3)'!$B$5:$T$50,19,FALSE)),"",VLOOKUP($B100,'Vysledky (3)'!$B$5:$T$50,19,FALSE))</f>
      </c>
      <c r="F100" s="22">
        <f>IF(ISERROR(VLOOKUP($B100,'Vysledky (4)'!$B$5:$T$50,19,FALSE)),"",VLOOKUP($B100,'Vysledky (4)'!$B$5:$T$50,19,FALSE))</f>
      </c>
      <c r="G100" s="22">
        <f>IF(ISERROR(VLOOKUP($B100,'Vysledky (5)'!$B$5:$T$50,19,FALSE)),"",VLOOKUP($B100,'Vysledky (5)'!$B$5:$T$50,19,FALSE))</f>
      </c>
      <c r="H100" s="22">
        <f>IF(ISERROR(VLOOKUP($B100,'Vysledky (6)'!$B$5:$T$50,19,FALSE)),"",VLOOKUP($B100,'Vysledky (6)'!$B$5:$T$50,19,FALSE))</f>
      </c>
      <c r="I100" s="22">
        <f>IF(ISERROR(VLOOKUP($B100,'Vysledky (7)'!$B$5:$T$50,19,FALSE)),"",VLOOKUP($B100,'Vysledky (7)'!$B$5:$T$50,19,FALSE))</f>
      </c>
      <c r="J100" s="22">
        <f>IF(ISERROR(VLOOKUP($B100,'Vysledky (8)'!$B$5:$T$50,19,FALSE)),"",VLOOKUP($B100,'Vysledky (8)'!$B$5:$T$50,19,FALSE))</f>
      </c>
      <c r="K100" s="22">
        <f>IF(ISERROR(VLOOKUP($B100,'Vysledky (9)'!$B$5:$T$50,19,FALSE)),"",VLOOKUP($B100,'Vysledky (9)'!$B$5:$T$50,19,FALSE))</f>
      </c>
      <c r="L100" s="22">
        <f>IF(ISERROR(VLOOKUP($B100,'Vysledky (10)'!$B$5:$T$50,19,FALSE)),"",VLOOKUP($B100,'Vysledky (10)'!$B$5:$T$50,19,FALSE))</f>
      </c>
      <c r="M100" s="23">
        <f>U100</f>
        <v>0</v>
      </c>
      <c r="N100" s="24"/>
      <c r="O100">
        <f>SUM(C100:L100)</f>
        <v>0</v>
      </c>
      <c r="P100">
        <f>COUNT(C100:L100)</f>
        <v>0</v>
      </c>
      <c r="Q100" s="25">
        <f>IF($P100&gt;Q$3,MIN($C100:$L100),0)</f>
        <v>0</v>
      </c>
      <c r="R100" s="25">
        <f>IF($P100&gt;R$3,SMALL($C100:$L100,R$2),0)</f>
        <v>0</v>
      </c>
      <c r="S100" s="25">
        <f>IF($P100&gt;S$3,SMALL($C100:$L100,S$2),0)</f>
        <v>0</v>
      </c>
      <c r="T100" s="25">
        <f>IF($P100&gt;T$3,SMALL($C100:$L100,T$2),0)</f>
        <v>0</v>
      </c>
      <c r="U100">
        <f>O100-SUM(Q100:T100)</f>
        <v>0</v>
      </c>
      <c r="V100">
        <f>U100*V$4</f>
        <v>0</v>
      </c>
      <c r="W100" s="164">
        <f>IF(ISERROR(LARGE($C100:$L100,W$5)),0,LARGE($C100:$L100,W$5))*W$4</f>
        <v>0</v>
      </c>
      <c r="X100" s="164">
        <f>IF(ISERROR(LARGE($C100:$L100,X$5)),0,LARGE($C100:$L100,X$5))*X$4</f>
        <v>0</v>
      </c>
      <c r="Y100" s="164">
        <f>IF(ISERROR(LARGE($C100:$L100,Y$5)),0,LARGE($C100:$L100,Y$5))*Y$4</f>
        <v>0</v>
      </c>
      <c r="Z100" s="164">
        <f>IF(ISERROR(LARGE($C100:$L100,Z$5)),0,LARGE($C100:$L100,Z$5))*Z$4</f>
        <v>0</v>
      </c>
      <c r="AA100" s="164">
        <f>IF(ISERROR(LARGE($C100:$L100,AA$5)),0,LARGE($C100:$L100,AA$5))*AA$4</f>
        <v>0</v>
      </c>
      <c r="AB100" s="164">
        <f>IF(ISERROR(LARGE($C100:$L100,AB$5)),0,LARGE($C100:$L100,AB$5))*AB$4</f>
        <v>0</v>
      </c>
      <c r="AC100" s="165">
        <f>SUM(V100:AB100)</f>
        <v>0</v>
      </c>
      <c r="AD100" s="166">
        <f>RANK(AC100,AC$6:AC$53)</f>
        <v>43</v>
      </c>
    </row>
    <row r="101" spans="3:30" ht="12.75">
      <c r="C101" s="22">
        <f>IF(ISERROR(VLOOKUP($B101,'Vysledky (1)'!$B$5:$T$50,19,FALSE)),"",VLOOKUP($B101,'Vysledky (1)'!$B$5:$T$50,19,FALSE))</f>
      </c>
      <c r="D101" s="22">
        <f>IF(ISERROR(VLOOKUP($B101,'Vysledky (2)'!$B$5:$T$50,19,FALSE)),"",VLOOKUP($B101,'Vysledky (2)'!$B$5:$T$50,19,FALSE))</f>
      </c>
      <c r="E101" s="22">
        <f>IF(ISERROR(VLOOKUP($B101,'Vysledky (3)'!$B$5:$T$50,19,FALSE)),"",VLOOKUP($B101,'Vysledky (3)'!$B$5:$T$50,19,FALSE))</f>
      </c>
      <c r="F101" s="22">
        <f>IF(ISERROR(VLOOKUP($B101,'Vysledky (4)'!$B$5:$T$50,19,FALSE)),"",VLOOKUP($B101,'Vysledky (4)'!$B$5:$T$50,19,FALSE))</f>
      </c>
      <c r="G101" s="22">
        <f>IF(ISERROR(VLOOKUP($B101,'Vysledky (5)'!$B$5:$T$50,19,FALSE)),"",VLOOKUP($B101,'Vysledky (5)'!$B$5:$T$50,19,FALSE))</f>
      </c>
      <c r="H101" s="22">
        <f>IF(ISERROR(VLOOKUP($B101,'Vysledky (6)'!$B$5:$T$50,19,FALSE)),"",VLOOKUP($B101,'Vysledky (6)'!$B$5:$T$50,19,FALSE))</f>
      </c>
      <c r="I101" s="22">
        <f>IF(ISERROR(VLOOKUP($B101,'Vysledky (7)'!$B$5:$T$50,19,FALSE)),"",VLOOKUP($B101,'Vysledky (7)'!$B$5:$T$50,19,FALSE))</f>
      </c>
      <c r="J101" s="22">
        <f>IF(ISERROR(VLOOKUP($B101,'Vysledky (8)'!$B$5:$T$50,19,FALSE)),"",VLOOKUP($B101,'Vysledky (8)'!$B$5:$T$50,19,FALSE))</f>
      </c>
      <c r="K101" s="22">
        <f>IF(ISERROR(VLOOKUP($B101,'Vysledky (9)'!$B$5:$T$50,19,FALSE)),"",VLOOKUP($B101,'Vysledky (9)'!$B$5:$T$50,19,FALSE))</f>
      </c>
      <c r="L101" s="22">
        <f>IF(ISERROR(VLOOKUP($B101,'Vysledky (10)'!$B$5:$T$50,19,FALSE)),"",VLOOKUP($B101,'Vysledky (10)'!$B$5:$T$50,19,FALSE))</f>
      </c>
      <c r="M101" s="23">
        <f>U101</f>
        <v>0</v>
      </c>
      <c r="N101" s="24"/>
      <c r="O101">
        <f>SUM(C101:L101)</f>
        <v>0</v>
      </c>
      <c r="P101">
        <f>COUNT(C101:L101)</f>
        <v>0</v>
      </c>
      <c r="Q101" s="25">
        <f>IF($P101&gt;Q$3,MIN($C101:$L101),0)</f>
        <v>0</v>
      </c>
      <c r="R101" s="25">
        <f>IF($P101&gt;R$3,SMALL($C101:$L101,R$2),0)</f>
        <v>0</v>
      </c>
      <c r="S101" s="25">
        <f>IF($P101&gt;S$3,SMALL($C101:$L101,S$2),0)</f>
        <v>0</v>
      </c>
      <c r="T101" s="25">
        <f>IF($P101&gt;T$3,SMALL($C101:$L101,T$2),0)</f>
        <v>0</v>
      </c>
      <c r="U101">
        <f>O101-SUM(Q101:T101)</f>
        <v>0</v>
      </c>
      <c r="V101">
        <f>U101*V$4</f>
        <v>0</v>
      </c>
      <c r="W101" s="164">
        <f>IF(ISERROR(LARGE($C101:$L101,W$5)),0,LARGE($C101:$L101,W$5))*W$4</f>
        <v>0</v>
      </c>
      <c r="X101" s="164">
        <f>IF(ISERROR(LARGE($C101:$L101,X$5)),0,LARGE($C101:$L101,X$5))*X$4</f>
        <v>0</v>
      </c>
      <c r="Y101" s="164">
        <f>IF(ISERROR(LARGE($C101:$L101,Y$5)),0,LARGE($C101:$L101,Y$5))*Y$4</f>
        <v>0</v>
      </c>
      <c r="Z101" s="164">
        <f>IF(ISERROR(LARGE($C101:$L101,Z$5)),0,LARGE($C101:$L101,Z$5))*Z$4</f>
        <v>0</v>
      </c>
      <c r="AA101" s="164">
        <f>IF(ISERROR(LARGE($C101:$L101,AA$5)),0,LARGE($C101:$L101,AA$5))*AA$4</f>
        <v>0</v>
      </c>
      <c r="AB101" s="164">
        <f>IF(ISERROR(LARGE($C101:$L101,AB$5)),0,LARGE($C101:$L101,AB$5))*AB$4</f>
        <v>0</v>
      </c>
      <c r="AC101" s="165">
        <f>SUM(V101:AB101)</f>
        <v>0</v>
      </c>
      <c r="AD101" s="166">
        <f>RANK(AC101,AC$6:AC$53)</f>
        <v>43</v>
      </c>
    </row>
    <row r="102" spans="3:30" ht="12.75">
      <c r="C102" s="22">
        <f>IF(ISERROR(VLOOKUP($B102,'Vysledky (1)'!$B$5:$T$50,19,FALSE)),"",VLOOKUP($B102,'Vysledky (1)'!$B$5:$T$50,19,FALSE))</f>
      </c>
      <c r="D102" s="22">
        <f>IF(ISERROR(VLOOKUP($B102,'Vysledky (2)'!$B$5:$T$50,19,FALSE)),"",VLOOKUP($B102,'Vysledky (2)'!$B$5:$T$50,19,FALSE))</f>
      </c>
      <c r="E102" s="22">
        <f>IF(ISERROR(VLOOKUP($B102,'Vysledky (3)'!$B$5:$T$50,19,FALSE)),"",VLOOKUP($B102,'Vysledky (3)'!$B$5:$T$50,19,FALSE))</f>
      </c>
      <c r="F102" s="22">
        <f>IF(ISERROR(VLOOKUP($B102,'Vysledky (4)'!$B$5:$T$50,19,FALSE)),"",VLOOKUP($B102,'Vysledky (4)'!$B$5:$T$50,19,FALSE))</f>
      </c>
      <c r="G102" s="22">
        <f>IF(ISERROR(VLOOKUP($B102,'Vysledky (5)'!$B$5:$T$50,19,FALSE)),"",VLOOKUP($B102,'Vysledky (5)'!$B$5:$T$50,19,FALSE))</f>
      </c>
      <c r="H102" s="22">
        <f>IF(ISERROR(VLOOKUP($B102,'Vysledky (6)'!$B$5:$T$50,19,FALSE)),"",VLOOKUP($B102,'Vysledky (6)'!$B$5:$T$50,19,FALSE))</f>
      </c>
      <c r="I102" s="22">
        <f>IF(ISERROR(VLOOKUP($B102,'Vysledky (7)'!$B$5:$T$50,19,FALSE)),"",VLOOKUP($B102,'Vysledky (7)'!$B$5:$T$50,19,FALSE))</f>
      </c>
      <c r="J102" s="22">
        <f>IF(ISERROR(VLOOKUP($B102,'Vysledky (8)'!$B$5:$T$50,19,FALSE)),"",VLOOKUP($B102,'Vysledky (8)'!$B$5:$T$50,19,FALSE))</f>
      </c>
      <c r="K102" s="22">
        <f>IF(ISERROR(VLOOKUP($B102,'Vysledky (9)'!$B$5:$T$50,19,FALSE)),"",VLOOKUP($B102,'Vysledky (9)'!$B$5:$T$50,19,FALSE))</f>
      </c>
      <c r="L102" s="22">
        <f>IF(ISERROR(VLOOKUP($B102,'Vysledky (10)'!$B$5:$T$50,19,FALSE)),"",VLOOKUP($B102,'Vysledky (10)'!$B$5:$T$50,19,FALSE))</f>
      </c>
      <c r="M102" s="23">
        <f>U102</f>
        <v>0</v>
      </c>
      <c r="N102" s="24"/>
      <c r="O102">
        <f>SUM(C102:L102)</f>
        <v>0</v>
      </c>
      <c r="P102">
        <f>COUNT(C102:L102)</f>
        <v>0</v>
      </c>
      <c r="Q102" s="25">
        <f>IF($P102&gt;Q$3,MIN($C102:$L102),0)</f>
        <v>0</v>
      </c>
      <c r="R102" s="25">
        <f>IF($P102&gt;R$3,SMALL($C102:$L102,R$2),0)</f>
        <v>0</v>
      </c>
      <c r="S102" s="25">
        <f>IF($P102&gt;S$3,SMALL($C102:$L102,S$2),0)</f>
        <v>0</v>
      </c>
      <c r="T102" s="25">
        <f>IF($P102&gt;T$3,SMALL($C102:$L102,T$2),0)</f>
        <v>0</v>
      </c>
      <c r="U102">
        <f>O102-SUM(Q102:T102)</f>
        <v>0</v>
      </c>
      <c r="V102">
        <f>U102*V$4</f>
        <v>0</v>
      </c>
      <c r="W102" s="164">
        <f>IF(ISERROR(LARGE($C102:$L102,W$5)),0,LARGE($C102:$L102,W$5))*W$4</f>
        <v>0</v>
      </c>
      <c r="X102" s="164">
        <f>IF(ISERROR(LARGE($C102:$L102,X$5)),0,LARGE($C102:$L102,X$5))*X$4</f>
        <v>0</v>
      </c>
      <c r="Y102" s="164">
        <f>IF(ISERROR(LARGE($C102:$L102,Y$5)),0,LARGE($C102:$L102,Y$5))*Y$4</f>
        <v>0</v>
      </c>
      <c r="Z102" s="164">
        <f>IF(ISERROR(LARGE($C102:$L102,Z$5)),0,LARGE($C102:$L102,Z$5))*Z$4</f>
        <v>0</v>
      </c>
      <c r="AA102" s="164">
        <f>IF(ISERROR(LARGE($C102:$L102,AA$5)),0,LARGE($C102:$L102,AA$5))*AA$4</f>
        <v>0</v>
      </c>
      <c r="AB102" s="164">
        <f>IF(ISERROR(LARGE($C102:$L102,AB$5)),0,LARGE($C102:$L102,AB$5))*AB$4</f>
        <v>0</v>
      </c>
      <c r="AC102" s="165">
        <f>SUM(V102:AB102)</f>
        <v>0</v>
      </c>
      <c r="AD102" s="166">
        <f>RANK(AC102,AC$6:AC$53)</f>
        <v>43</v>
      </c>
    </row>
    <row r="103" spans="3:30" ht="12.75">
      <c r="C103" s="22">
        <f>IF(ISERROR(VLOOKUP($B103,'Vysledky (1)'!$B$5:$T$50,19,FALSE)),"",VLOOKUP($B103,'Vysledky (1)'!$B$5:$T$50,19,FALSE))</f>
      </c>
      <c r="D103" s="22">
        <f>IF(ISERROR(VLOOKUP($B103,'Vysledky (2)'!$B$5:$T$50,19,FALSE)),"",VLOOKUP($B103,'Vysledky (2)'!$B$5:$T$50,19,FALSE))</f>
      </c>
      <c r="E103" s="22">
        <f>IF(ISERROR(VLOOKUP($B103,'Vysledky (3)'!$B$5:$T$50,19,FALSE)),"",VLOOKUP($B103,'Vysledky (3)'!$B$5:$T$50,19,FALSE))</f>
      </c>
      <c r="F103" s="22">
        <f>IF(ISERROR(VLOOKUP($B103,'Vysledky (4)'!$B$5:$T$50,19,FALSE)),"",VLOOKUP($B103,'Vysledky (4)'!$B$5:$T$50,19,FALSE))</f>
      </c>
      <c r="G103" s="22">
        <f>IF(ISERROR(VLOOKUP($B103,'Vysledky (5)'!$B$5:$T$50,19,FALSE)),"",VLOOKUP($B103,'Vysledky (5)'!$B$5:$T$50,19,FALSE))</f>
      </c>
      <c r="H103" s="22">
        <f>IF(ISERROR(VLOOKUP($B103,'Vysledky (6)'!$B$5:$T$50,19,FALSE)),"",VLOOKUP($B103,'Vysledky (6)'!$B$5:$T$50,19,FALSE))</f>
      </c>
      <c r="I103" s="22">
        <f>IF(ISERROR(VLOOKUP($B103,'Vysledky (7)'!$B$5:$T$50,19,FALSE)),"",VLOOKUP($B103,'Vysledky (7)'!$B$5:$T$50,19,FALSE))</f>
      </c>
      <c r="J103" s="22">
        <f>IF(ISERROR(VLOOKUP($B103,'Vysledky (8)'!$B$5:$T$50,19,FALSE)),"",VLOOKUP($B103,'Vysledky (8)'!$B$5:$T$50,19,FALSE))</f>
      </c>
      <c r="K103" s="22">
        <f>IF(ISERROR(VLOOKUP($B103,'Vysledky (9)'!$B$5:$T$50,19,FALSE)),"",VLOOKUP($B103,'Vysledky (9)'!$B$5:$T$50,19,FALSE))</f>
      </c>
      <c r="L103" s="22">
        <f>IF(ISERROR(VLOOKUP($B103,'Vysledky (10)'!$B$5:$T$50,19,FALSE)),"",VLOOKUP($B103,'Vysledky (10)'!$B$5:$T$50,19,FALSE))</f>
      </c>
      <c r="M103" s="23">
        <f>U103</f>
        <v>0</v>
      </c>
      <c r="N103" s="24"/>
      <c r="O103">
        <f>SUM(C103:L103)</f>
        <v>0</v>
      </c>
      <c r="P103">
        <f>COUNT(C103:L103)</f>
        <v>0</v>
      </c>
      <c r="Q103" s="25">
        <f>IF($P103&gt;Q$3,MIN($C103:$L103),0)</f>
        <v>0</v>
      </c>
      <c r="R103" s="25">
        <f>IF($P103&gt;R$3,SMALL($C103:$L103,R$2),0)</f>
        <v>0</v>
      </c>
      <c r="S103" s="25">
        <f>IF($P103&gt;S$3,SMALL($C103:$L103,S$2),0)</f>
        <v>0</v>
      </c>
      <c r="T103" s="25">
        <f>IF($P103&gt;T$3,SMALL($C103:$L103,T$2),0)</f>
        <v>0</v>
      </c>
      <c r="U103">
        <f>O103-SUM(Q103:T103)</f>
        <v>0</v>
      </c>
      <c r="V103">
        <f>U103*V$4</f>
        <v>0</v>
      </c>
      <c r="W103" s="164">
        <f>IF(ISERROR(LARGE($C103:$L103,W$5)),0,LARGE($C103:$L103,W$5))*W$4</f>
        <v>0</v>
      </c>
      <c r="X103" s="164">
        <f>IF(ISERROR(LARGE($C103:$L103,X$5)),0,LARGE($C103:$L103,X$5))*X$4</f>
        <v>0</v>
      </c>
      <c r="Y103" s="164">
        <f>IF(ISERROR(LARGE($C103:$L103,Y$5)),0,LARGE($C103:$L103,Y$5))*Y$4</f>
        <v>0</v>
      </c>
      <c r="Z103" s="164">
        <f>IF(ISERROR(LARGE($C103:$L103,Z$5)),0,LARGE($C103:$L103,Z$5))*Z$4</f>
        <v>0</v>
      </c>
      <c r="AA103" s="164">
        <f>IF(ISERROR(LARGE($C103:$L103,AA$5)),0,LARGE($C103:$L103,AA$5))*AA$4</f>
        <v>0</v>
      </c>
      <c r="AB103" s="164">
        <f>IF(ISERROR(LARGE($C103:$L103,AB$5)),0,LARGE($C103:$L103,AB$5))*AB$4</f>
        <v>0</v>
      </c>
      <c r="AC103" s="165">
        <f>SUM(V103:AB103)</f>
        <v>0</v>
      </c>
      <c r="AD103" s="166">
        <f>RANK(AC103,AC$6:AC$53)</f>
        <v>43</v>
      </c>
    </row>
    <row r="104" spans="3:30" ht="12.75">
      <c r="C104" s="22">
        <f>IF(ISERROR(VLOOKUP($B104,'Vysledky (1)'!$B$5:$T$50,19,FALSE)),"",VLOOKUP($B104,'Vysledky (1)'!$B$5:$T$50,19,FALSE))</f>
      </c>
      <c r="D104" s="22">
        <f>IF(ISERROR(VLOOKUP($B104,'Vysledky (2)'!$B$5:$T$50,19,FALSE)),"",VLOOKUP($B104,'Vysledky (2)'!$B$5:$T$50,19,FALSE))</f>
      </c>
      <c r="E104" s="22">
        <f>IF(ISERROR(VLOOKUP($B104,'Vysledky (3)'!$B$5:$T$50,19,FALSE)),"",VLOOKUP($B104,'Vysledky (3)'!$B$5:$T$50,19,FALSE))</f>
      </c>
      <c r="F104" s="22">
        <f>IF(ISERROR(VLOOKUP($B104,'Vysledky (4)'!$B$5:$T$50,19,FALSE)),"",VLOOKUP($B104,'Vysledky (4)'!$B$5:$T$50,19,FALSE))</f>
      </c>
      <c r="G104" s="22">
        <f>IF(ISERROR(VLOOKUP($B104,'Vysledky (5)'!$B$5:$T$50,19,FALSE)),"",VLOOKUP($B104,'Vysledky (5)'!$B$5:$T$50,19,FALSE))</f>
      </c>
      <c r="H104" s="22">
        <f>IF(ISERROR(VLOOKUP($B104,'Vysledky (6)'!$B$5:$T$50,19,FALSE)),"",VLOOKUP($B104,'Vysledky (6)'!$B$5:$T$50,19,FALSE))</f>
      </c>
      <c r="I104" s="22">
        <f>IF(ISERROR(VLOOKUP($B104,'Vysledky (7)'!$B$5:$T$50,19,FALSE)),"",VLOOKUP($B104,'Vysledky (7)'!$B$5:$T$50,19,FALSE))</f>
      </c>
      <c r="J104" s="22">
        <f>IF(ISERROR(VLOOKUP($B104,'Vysledky (8)'!$B$5:$T$50,19,FALSE)),"",VLOOKUP($B104,'Vysledky (8)'!$B$5:$T$50,19,FALSE))</f>
      </c>
      <c r="K104" s="22">
        <f>IF(ISERROR(VLOOKUP($B104,'Vysledky (9)'!$B$5:$T$50,19,FALSE)),"",VLOOKUP($B104,'Vysledky (9)'!$B$5:$T$50,19,FALSE))</f>
      </c>
      <c r="L104" s="22">
        <f>IF(ISERROR(VLOOKUP($B104,'Vysledky (10)'!$B$5:$T$50,19,FALSE)),"",VLOOKUP($B104,'Vysledky (10)'!$B$5:$T$50,19,FALSE))</f>
      </c>
      <c r="M104" s="23">
        <f>U104</f>
        <v>0</v>
      </c>
      <c r="N104" s="24"/>
      <c r="O104">
        <f>SUM(C104:L104)</f>
        <v>0</v>
      </c>
      <c r="P104">
        <f>COUNT(C104:L104)</f>
        <v>0</v>
      </c>
      <c r="Q104" s="25">
        <f>IF($P104&gt;Q$3,MIN($C104:$L104),0)</f>
        <v>0</v>
      </c>
      <c r="R104" s="25">
        <f>IF($P104&gt;R$3,SMALL($C104:$L104,R$2),0)</f>
        <v>0</v>
      </c>
      <c r="S104" s="25">
        <f>IF($P104&gt;S$3,SMALL($C104:$L104,S$2),0)</f>
        <v>0</v>
      </c>
      <c r="T104" s="25">
        <f>IF($P104&gt;T$3,SMALL($C104:$L104,T$2),0)</f>
        <v>0</v>
      </c>
      <c r="U104">
        <f>O104-SUM(Q104:T104)</f>
        <v>0</v>
      </c>
      <c r="V104">
        <f>U104*V$4</f>
        <v>0</v>
      </c>
      <c r="W104" s="164">
        <f>IF(ISERROR(LARGE($C104:$L104,W$5)),0,LARGE($C104:$L104,W$5))*W$4</f>
        <v>0</v>
      </c>
      <c r="X104" s="164">
        <f>IF(ISERROR(LARGE($C104:$L104,X$5)),0,LARGE($C104:$L104,X$5))*X$4</f>
        <v>0</v>
      </c>
      <c r="Y104" s="164">
        <f>IF(ISERROR(LARGE($C104:$L104,Y$5)),0,LARGE($C104:$L104,Y$5))*Y$4</f>
        <v>0</v>
      </c>
      <c r="Z104" s="164">
        <f>IF(ISERROR(LARGE($C104:$L104,Z$5)),0,LARGE($C104:$L104,Z$5))*Z$4</f>
        <v>0</v>
      </c>
      <c r="AA104" s="164">
        <f>IF(ISERROR(LARGE($C104:$L104,AA$5)),0,LARGE($C104:$L104,AA$5))*AA$4</f>
        <v>0</v>
      </c>
      <c r="AB104" s="164">
        <f>IF(ISERROR(LARGE($C104:$L104,AB$5)),0,LARGE($C104:$L104,AB$5))*AB$4</f>
        <v>0</v>
      </c>
      <c r="AC104" s="165">
        <f>SUM(V104:AB104)</f>
        <v>0</v>
      </c>
      <c r="AD104" s="166">
        <f>RANK(AC104,AC$6:AC$53)</f>
        <v>43</v>
      </c>
    </row>
    <row r="105" spans="3:30" ht="12.75">
      <c r="C105" s="22">
        <f>IF(ISERROR(VLOOKUP($B105,'Vysledky (1)'!$B$5:$T$50,19,FALSE)),"",VLOOKUP($B105,'Vysledky (1)'!$B$5:$T$50,19,FALSE))</f>
      </c>
      <c r="D105" s="22">
        <f>IF(ISERROR(VLOOKUP($B105,'Vysledky (2)'!$B$5:$T$50,19,FALSE)),"",VLOOKUP($B105,'Vysledky (2)'!$B$5:$T$50,19,FALSE))</f>
      </c>
      <c r="E105" s="22">
        <f>IF(ISERROR(VLOOKUP($B105,'Vysledky (3)'!$B$5:$T$50,19,FALSE)),"",VLOOKUP($B105,'Vysledky (3)'!$B$5:$T$50,19,FALSE))</f>
      </c>
      <c r="F105" s="22">
        <f>IF(ISERROR(VLOOKUP($B105,'Vysledky (4)'!$B$5:$T$50,19,FALSE)),"",VLOOKUP($B105,'Vysledky (4)'!$B$5:$T$50,19,FALSE))</f>
      </c>
      <c r="G105" s="22">
        <f>IF(ISERROR(VLOOKUP($B105,'Vysledky (5)'!$B$5:$T$50,19,FALSE)),"",VLOOKUP($B105,'Vysledky (5)'!$B$5:$T$50,19,FALSE))</f>
      </c>
      <c r="H105" s="22">
        <f>IF(ISERROR(VLOOKUP($B105,'Vysledky (6)'!$B$5:$T$50,19,FALSE)),"",VLOOKUP($B105,'Vysledky (6)'!$B$5:$T$50,19,FALSE))</f>
      </c>
      <c r="I105" s="22">
        <f>IF(ISERROR(VLOOKUP($B105,'Vysledky (7)'!$B$5:$T$50,19,FALSE)),"",VLOOKUP($B105,'Vysledky (7)'!$B$5:$T$50,19,FALSE))</f>
      </c>
      <c r="J105" s="22">
        <f>IF(ISERROR(VLOOKUP($B105,'Vysledky (8)'!$B$5:$T$50,19,FALSE)),"",VLOOKUP($B105,'Vysledky (8)'!$B$5:$T$50,19,FALSE))</f>
      </c>
      <c r="K105" s="22">
        <f>IF(ISERROR(VLOOKUP($B105,'Vysledky (9)'!$B$5:$T$50,19,FALSE)),"",VLOOKUP($B105,'Vysledky (9)'!$B$5:$T$50,19,FALSE))</f>
      </c>
      <c r="L105" s="22">
        <f>IF(ISERROR(VLOOKUP($B105,'Vysledky (10)'!$B$5:$T$50,19,FALSE)),"",VLOOKUP($B105,'Vysledky (10)'!$B$5:$T$50,19,FALSE))</f>
      </c>
      <c r="M105" s="23">
        <f>U105</f>
        <v>0</v>
      </c>
      <c r="N105" s="24"/>
      <c r="O105">
        <f>SUM(C105:L105)</f>
        <v>0</v>
      </c>
      <c r="P105">
        <f>COUNT(C105:L105)</f>
        <v>0</v>
      </c>
      <c r="Q105" s="25">
        <f>IF($P105&gt;Q$3,MIN($C105:$L105),0)</f>
        <v>0</v>
      </c>
      <c r="R105" s="25">
        <f>IF($P105&gt;R$3,SMALL($C105:$L105,R$2),0)</f>
        <v>0</v>
      </c>
      <c r="S105" s="25">
        <f>IF($P105&gt;S$3,SMALL($C105:$L105,S$2),0)</f>
        <v>0</v>
      </c>
      <c r="T105" s="25">
        <f>IF($P105&gt;T$3,SMALL($C105:$L105,T$2),0)</f>
        <v>0</v>
      </c>
      <c r="U105">
        <f>O105-SUM(Q105:T105)</f>
        <v>0</v>
      </c>
      <c r="V105">
        <f>U105*V$4</f>
        <v>0</v>
      </c>
      <c r="W105" s="164">
        <f>IF(ISERROR(LARGE($C105:$L105,W$5)),0,LARGE($C105:$L105,W$5))*W$4</f>
        <v>0</v>
      </c>
      <c r="X105" s="164">
        <f>IF(ISERROR(LARGE($C105:$L105,X$5)),0,LARGE($C105:$L105,X$5))*X$4</f>
        <v>0</v>
      </c>
      <c r="Y105" s="164">
        <f>IF(ISERROR(LARGE($C105:$L105,Y$5)),0,LARGE($C105:$L105,Y$5))*Y$4</f>
        <v>0</v>
      </c>
      <c r="Z105" s="164">
        <f>IF(ISERROR(LARGE($C105:$L105,Z$5)),0,LARGE($C105:$L105,Z$5))*Z$4</f>
        <v>0</v>
      </c>
      <c r="AA105" s="164">
        <f>IF(ISERROR(LARGE($C105:$L105,AA$5)),0,LARGE($C105:$L105,AA$5))*AA$4</f>
        <v>0</v>
      </c>
      <c r="AB105" s="164">
        <f>IF(ISERROR(LARGE($C105:$L105,AB$5)),0,LARGE($C105:$L105,AB$5))*AB$4</f>
        <v>0</v>
      </c>
      <c r="AC105" s="165">
        <f>SUM(V105:AB105)</f>
        <v>0</v>
      </c>
      <c r="AD105" s="166">
        <f>RANK(AC105,AC$6:AC$53)</f>
        <v>43</v>
      </c>
    </row>
    <row r="106" spans="3:30" ht="12.75">
      <c r="C106" s="22">
        <f>IF(ISERROR(VLOOKUP($B106,'Vysledky (1)'!$B$5:$T$50,19,FALSE)),"",VLOOKUP($B106,'Vysledky (1)'!$B$5:$T$50,19,FALSE))</f>
      </c>
      <c r="D106" s="22">
        <f>IF(ISERROR(VLOOKUP($B106,'Vysledky (2)'!$B$5:$T$50,19,FALSE)),"",VLOOKUP($B106,'Vysledky (2)'!$B$5:$T$50,19,FALSE))</f>
      </c>
      <c r="E106" s="22">
        <f>IF(ISERROR(VLOOKUP($B106,'Vysledky (3)'!$B$5:$T$50,19,FALSE)),"",VLOOKUP($B106,'Vysledky (3)'!$B$5:$T$50,19,FALSE))</f>
      </c>
      <c r="F106" s="22">
        <f>IF(ISERROR(VLOOKUP($B106,'Vysledky (4)'!$B$5:$T$50,19,FALSE)),"",VLOOKUP($B106,'Vysledky (4)'!$B$5:$T$50,19,FALSE))</f>
      </c>
      <c r="G106" s="22">
        <f>IF(ISERROR(VLOOKUP($B106,'Vysledky (5)'!$B$5:$T$50,19,FALSE)),"",VLOOKUP($B106,'Vysledky (5)'!$B$5:$T$50,19,FALSE))</f>
      </c>
      <c r="H106" s="22">
        <f>IF(ISERROR(VLOOKUP($B106,'Vysledky (6)'!$B$5:$T$50,19,FALSE)),"",VLOOKUP($B106,'Vysledky (6)'!$B$5:$T$50,19,FALSE))</f>
      </c>
      <c r="I106" s="22">
        <f>IF(ISERROR(VLOOKUP($B106,'Vysledky (7)'!$B$5:$T$50,19,FALSE)),"",VLOOKUP($B106,'Vysledky (7)'!$B$5:$T$50,19,FALSE))</f>
      </c>
      <c r="J106" s="22">
        <f>IF(ISERROR(VLOOKUP($B106,'Vysledky (8)'!$B$5:$T$50,19,FALSE)),"",VLOOKUP($B106,'Vysledky (8)'!$B$5:$T$50,19,FALSE))</f>
      </c>
      <c r="K106" s="22">
        <f>IF(ISERROR(VLOOKUP($B106,'Vysledky (9)'!$B$5:$T$50,19,FALSE)),"",VLOOKUP($B106,'Vysledky (9)'!$B$5:$T$50,19,FALSE))</f>
      </c>
      <c r="L106" s="22">
        <f>IF(ISERROR(VLOOKUP($B106,'Vysledky (10)'!$B$5:$T$50,19,FALSE)),"",VLOOKUP($B106,'Vysledky (10)'!$B$5:$T$50,19,FALSE))</f>
      </c>
      <c r="M106" s="23">
        <f>U106</f>
        <v>0</v>
      </c>
      <c r="N106" s="24"/>
      <c r="O106">
        <f>SUM(C106:L106)</f>
        <v>0</v>
      </c>
      <c r="P106">
        <f>COUNT(C106:L106)</f>
        <v>0</v>
      </c>
      <c r="Q106" s="25">
        <f>IF($P106&gt;Q$3,MIN($C106:$L106),0)</f>
        <v>0</v>
      </c>
      <c r="R106" s="25">
        <f>IF($P106&gt;R$3,SMALL($C106:$L106,R$2),0)</f>
        <v>0</v>
      </c>
      <c r="S106" s="25">
        <f>IF($P106&gt;S$3,SMALL($C106:$L106,S$2),0)</f>
        <v>0</v>
      </c>
      <c r="T106" s="25">
        <f>IF($P106&gt;T$3,SMALL($C106:$L106,T$2),0)</f>
        <v>0</v>
      </c>
      <c r="U106">
        <f>O106-SUM(Q106:T106)</f>
        <v>0</v>
      </c>
      <c r="V106">
        <f>U106*V$4</f>
        <v>0</v>
      </c>
      <c r="W106" s="164">
        <f>IF(ISERROR(LARGE($C106:$L106,W$5)),0,LARGE($C106:$L106,W$5))*W$4</f>
        <v>0</v>
      </c>
      <c r="X106" s="164">
        <f>IF(ISERROR(LARGE($C106:$L106,X$5)),0,LARGE($C106:$L106,X$5))*X$4</f>
        <v>0</v>
      </c>
      <c r="Y106" s="164">
        <f>IF(ISERROR(LARGE($C106:$L106,Y$5)),0,LARGE($C106:$L106,Y$5))*Y$4</f>
        <v>0</v>
      </c>
      <c r="Z106" s="164">
        <f>IF(ISERROR(LARGE($C106:$L106,Z$5)),0,LARGE($C106:$L106,Z$5))*Z$4</f>
        <v>0</v>
      </c>
      <c r="AA106" s="164">
        <f>IF(ISERROR(LARGE($C106:$L106,AA$5)),0,LARGE($C106:$L106,AA$5))*AA$4</f>
        <v>0</v>
      </c>
      <c r="AB106" s="164">
        <f>IF(ISERROR(LARGE($C106:$L106,AB$5)),0,LARGE($C106:$L106,AB$5))*AB$4</f>
        <v>0</v>
      </c>
      <c r="AC106" s="165">
        <f>SUM(V106:AB106)</f>
        <v>0</v>
      </c>
      <c r="AD106" s="166">
        <f>RANK(AC106,AC$6:AC$53)</f>
        <v>43</v>
      </c>
    </row>
    <row r="107" spans="3:30" ht="12.75">
      <c r="C107" s="22">
        <f>IF(ISERROR(VLOOKUP($B107,'Vysledky (1)'!$B$5:$T$50,19,FALSE)),"",VLOOKUP($B107,'Vysledky (1)'!$B$5:$T$50,19,FALSE))</f>
      </c>
      <c r="D107" s="22">
        <f>IF(ISERROR(VLOOKUP($B107,'Vysledky (2)'!$B$5:$T$50,19,FALSE)),"",VLOOKUP($B107,'Vysledky (2)'!$B$5:$T$50,19,FALSE))</f>
      </c>
      <c r="E107" s="22">
        <f>IF(ISERROR(VLOOKUP($B107,'Vysledky (3)'!$B$5:$T$50,19,FALSE)),"",VLOOKUP($B107,'Vysledky (3)'!$B$5:$T$50,19,FALSE))</f>
      </c>
      <c r="F107" s="22">
        <f>IF(ISERROR(VLOOKUP($B107,'Vysledky (4)'!$B$5:$T$50,19,FALSE)),"",VLOOKUP($B107,'Vysledky (4)'!$B$5:$T$50,19,FALSE))</f>
      </c>
      <c r="G107" s="22">
        <f>IF(ISERROR(VLOOKUP($B107,'Vysledky (5)'!$B$5:$T$50,19,FALSE)),"",VLOOKUP($B107,'Vysledky (5)'!$B$5:$T$50,19,FALSE))</f>
      </c>
      <c r="H107" s="22">
        <f>IF(ISERROR(VLOOKUP($B107,'Vysledky (6)'!$B$5:$T$50,19,FALSE)),"",VLOOKUP($B107,'Vysledky (6)'!$B$5:$T$50,19,FALSE))</f>
      </c>
      <c r="I107" s="22">
        <f>IF(ISERROR(VLOOKUP($B107,'Vysledky (7)'!$B$5:$T$50,19,FALSE)),"",VLOOKUP($B107,'Vysledky (7)'!$B$5:$T$50,19,FALSE))</f>
      </c>
      <c r="J107" s="22">
        <f>IF(ISERROR(VLOOKUP($B107,'Vysledky (8)'!$B$5:$T$50,19,FALSE)),"",VLOOKUP($B107,'Vysledky (8)'!$B$5:$T$50,19,FALSE))</f>
      </c>
      <c r="K107" s="22">
        <f>IF(ISERROR(VLOOKUP($B107,'Vysledky (9)'!$B$5:$T$50,19,FALSE)),"",VLOOKUP($B107,'Vysledky (9)'!$B$5:$T$50,19,FALSE))</f>
      </c>
      <c r="L107" s="22">
        <f>IF(ISERROR(VLOOKUP($B107,'Vysledky (10)'!$B$5:$T$50,19,FALSE)),"",VLOOKUP($B107,'Vysledky (10)'!$B$5:$T$50,19,FALSE))</f>
      </c>
      <c r="M107" s="23">
        <f>U107</f>
        <v>0</v>
      </c>
      <c r="N107" s="24"/>
      <c r="O107">
        <f>SUM(C107:L107)</f>
        <v>0</v>
      </c>
      <c r="P107">
        <f>COUNT(C107:L107)</f>
        <v>0</v>
      </c>
      <c r="Q107" s="25">
        <f>IF($P107&gt;Q$3,MIN($C107:$L107),0)</f>
        <v>0</v>
      </c>
      <c r="R107" s="25">
        <f>IF($P107&gt;R$3,SMALL($C107:$L107,R$2),0)</f>
        <v>0</v>
      </c>
      <c r="S107" s="25">
        <f>IF($P107&gt;S$3,SMALL($C107:$L107,S$2),0)</f>
        <v>0</v>
      </c>
      <c r="T107" s="25">
        <f>IF($P107&gt;T$3,SMALL($C107:$L107,T$2),0)</f>
        <v>0</v>
      </c>
      <c r="U107">
        <f>O107-SUM(Q107:T107)</f>
        <v>0</v>
      </c>
      <c r="V107">
        <f>U107*V$4</f>
        <v>0</v>
      </c>
      <c r="W107" s="164">
        <f>IF(ISERROR(LARGE($C107:$L107,W$5)),0,LARGE($C107:$L107,W$5))*W$4</f>
        <v>0</v>
      </c>
      <c r="X107" s="164">
        <f>IF(ISERROR(LARGE($C107:$L107,X$5)),0,LARGE($C107:$L107,X$5))*X$4</f>
        <v>0</v>
      </c>
      <c r="Y107" s="164">
        <f>IF(ISERROR(LARGE($C107:$L107,Y$5)),0,LARGE($C107:$L107,Y$5))*Y$4</f>
        <v>0</v>
      </c>
      <c r="Z107" s="164">
        <f>IF(ISERROR(LARGE($C107:$L107,Z$5)),0,LARGE($C107:$L107,Z$5))*Z$4</f>
        <v>0</v>
      </c>
      <c r="AA107" s="164">
        <f>IF(ISERROR(LARGE($C107:$L107,AA$5)),0,LARGE($C107:$L107,AA$5))*AA$4</f>
        <v>0</v>
      </c>
      <c r="AB107" s="164">
        <f>IF(ISERROR(LARGE($C107:$L107,AB$5)),0,LARGE($C107:$L107,AB$5))*AB$4</f>
        <v>0</v>
      </c>
      <c r="AC107" s="165">
        <f>SUM(V107:AB107)</f>
        <v>0</v>
      </c>
      <c r="AD107" s="166">
        <f>RANK(AC107,AC$6:AC$53)</f>
        <v>43</v>
      </c>
    </row>
    <row r="108" spans="3:30" ht="12.75">
      <c r="C108" s="22">
        <f>IF(ISERROR(VLOOKUP($B108,'Vysledky (1)'!$B$5:$T$50,19,FALSE)),"",VLOOKUP($B108,'Vysledky (1)'!$B$5:$T$50,19,FALSE))</f>
      </c>
      <c r="D108" s="22">
        <f>IF(ISERROR(VLOOKUP($B108,'Vysledky (2)'!$B$5:$T$50,19,FALSE)),"",VLOOKUP($B108,'Vysledky (2)'!$B$5:$T$50,19,FALSE))</f>
      </c>
      <c r="E108" s="22">
        <f>IF(ISERROR(VLOOKUP($B108,'Vysledky (3)'!$B$5:$T$50,19,FALSE)),"",VLOOKUP($B108,'Vysledky (3)'!$B$5:$T$50,19,FALSE))</f>
      </c>
      <c r="F108" s="22">
        <f>IF(ISERROR(VLOOKUP($B108,'Vysledky (4)'!$B$5:$T$50,19,FALSE)),"",VLOOKUP($B108,'Vysledky (4)'!$B$5:$T$50,19,FALSE))</f>
      </c>
      <c r="G108" s="22">
        <f>IF(ISERROR(VLOOKUP($B108,'Vysledky (5)'!$B$5:$T$50,19,FALSE)),"",VLOOKUP($B108,'Vysledky (5)'!$B$5:$T$50,19,FALSE))</f>
      </c>
      <c r="H108" s="22">
        <f>IF(ISERROR(VLOOKUP($B108,'Vysledky (6)'!$B$5:$T$50,19,FALSE)),"",VLOOKUP($B108,'Vysledky (6)'!$B$5:$T$50,19,FALSE))</f>
      </c>
      <c r="I108" s="22">
        <f>IF(ISERROR(VLOOKUP($B108,'Vysledky (7)'!$B$5:$T$50,19,FALSE)),"",VLOOKUP($B108,'Vysledky (7)'!$B$5:$T$50,19,FALSE))</f>
      </c>
      <c r="J108" s="22">
        <f>IF(ISERROR(VLOOKUP($B108,'Vysledky (8)'!$B$5:$T$50,19,FALSE)),"",VLOOKUP($B108,'Vysledky (8)'!$B$5:$T$50,19,FALSE))</f>
      </c>
      <c r="K108" s="22">
        <f>IF(ISERROR(VLOOKUP($B108,'Vysledky (9)'!$B$5:$T$50,19,FALSE)),"",VLOOKUP($B108,'Vysledky (9)'!$B$5:$T$50,19,FALSE))</f>
      </c>
      <c r="L108" s="22">
        <f>IF(ISERROR(VLOOKUP($B108,'Vysledky (10)'!$B$5:$T$50,19,FALSE)),"",VLOOKUP($B108,'Vysledky (10)'!$B$5:$T$50,19,FALSE))</f>
      </c>
      <c r="M108" s="23">
        <f>U108</f>
        <v>0</v>
      </c>
      <c r="N108" s="24"/>
      <c r="O108">
        <f>SUM(C108:L108)</f>
        <v>0</v>
      </c>
      <c r="P108">
        <f>COUNT(C108:L108)</f>
        <v>0</v>
      </c>
      <c r="Q108" s="25">
        <f>IF($P108&gt;Q$3,MIN($C108:$L108),0)</f>
        <v>0</v>
      </c>
      <c r="R108" s="25">
        <f>IF($P108&gt;R$3,SMALL($C108:$L108,R$2),0)</f>
        <v>0</v>
      </c>
      <c r="S108" s="25">
        <f>IF($P108&gt;S$3,SMALL($C108:$L108,S$2),0)</f>
        <v>0</v>
      </c>
      <c r="T108" s="25">
        <f>IF($P108&gt;T$3,SMALL($C108:$L108,T$2),0)</f>
        <v>0</v>
      </c>
      <c r="U108">
        <f>O108-SUM(Q108:T108)</f>
        <v>0</v>
      </c>
      <c r="V108">
        <f>U108*V$4</f>
        <v>0</v>
      </c>
      <c r="W108" s="164">
        <f>IF(ISERROR(LARGE($C108:$L108,W$5)),0,LARGE($C108:$L108,W$5))*W$4</f>
        <v>0</v>
      </c>
      <c r="X108" s="164">
        <f>IF(ISERROR(LARGE($C108:$L108,X$5)),0,LARGE($C108:$L108,X$5))*X$4</f>
        <v>0</v>
      </c>
      <c r="Y108" s="164">
        <f>IF(ISERROR(LARGE($C108:$L108,Y$5)),0,LARGE($C108:$L108,Y$5))*Y$4</f>
        <v>0</v>
      </c>
      <c r="Z108" s="164">
        <f>IF(ISERROR(LARGE($C108:$L108,Z$5)),0,LARGE($C108:$L108,Z$5))*Z$4</f>
        <v>0</v>
      </c>
      <c r="AA108" s="164">
        <f>IF(ISERROR(LARGE($C108:$L108,AA$5)),0,LARGE($C108:$L108,AA$5))*AA$4</f>
        <v>0</v>
      </c>
      <c r="AB108" s="164">
        <f>IF(ISERROR(LARGE($C108:$L108,AB$5)),0,LARGE($C108:$L108,AB$5))*AB$4</f>
        <v>0</v>
      </c>
      <c r="AC108" s="165">
        <f>SUM(V108:AB108)</f>
        <v>0</v>
      </c>
      <c r="AD108" s="166">
        <f>RANK(AC108,AC$6:AC$53)</f>
        <v>43</v>
      </c>
    </row>
    <row r="109" spans="3:30" ht="12.75">
      <c r="C109" s="22">
        <f>IF(ISERROR(VLOOKUP($B109,'Vysledky (1)'!$B$5:$T$50,19,FALSE)),"",VLOOKUP($B109,'Vysledky (1)'!$B$5:$T$50,19,FALSE))</f>
      </c>
      <c r="D109" s="22">
        <f>IF(ISERROR(VLOOKUP($B109,'Vysledky (2)'!$B$5:$T$50,19,FALSE)),"",VLOOKUP($B109,'Vysledky (2)'!$B$5:$T$50,19,FALSE))</f>
      </c>
      <c r="E109" s="22">
        <f>IF(ISERROR(VLOOKUP($B109,'Vysledky (3)'!$B$5:$T$50,19,FALSE)),"",VLOOKUP($B109,'Vysledky (3)'!$B$5:$T$50,19,FALSE))</f>
      </c>
      <c r="F109" s="22">
        <f>IF(ISERROR(VLOOKUP($B109,'Vysledky (4)'!$B$5:$T$50,19,FALSE)),"",VLOOKUP($B109,'Vysledky (4)'!$B$5:$T$50,19,FALSE))</f>
      </c>
      <c r="G109" s="22">
        <f>IF(ISERROR(VLOOKUP($B109,'Vysledky (5)'!$B$5:$T$50,19,FALSE)),"",VLOOKUP($B109,'Vysledky (5)'!$B$5:$T$50,19,FALSE))</f>
      </c>
      <c r="H109" s="22">
        <f>IF(ISERROR(VLOOKUP($B109,'Vysledky (6)'!$B$5:$T$50,19,FALSE)),"",VLOOKUP($B109,'Vysledky (6)'!$B$5:$T$50,19,FALSE))</f>
      </c>
      <c r="I109" s="22">
        <f>IF(ISERROR(VLOOKUP($B109,'Vysledky (7)'!$B$5:$T$50,19,FALSE)),"",VLOOKUP($B109,'Vysledky (7)'!$B$5:$T$50,19,FALSE))</f>
      </c>
      <c r="J109" s="22">
        <f>IF(ISERROR(VLOOKUP($B109,'Vysledky (8)'!$B$5:$T$50,19,FALSE)),"",VLOOKUP($B109,'Vysledky (8)'!$B$5:$T$50,19,FALSE))</f>
      </c>
      <c r="K109" s="22">
        <f>IF(ISERROR(VLOOKUP($B109,'Vysledky (9)'!$B$5:$T$50,19,FALSE)),"",VLOOKUP($B109,'Vysledky (9)'!$B$5:$T$50,19,FALSE))</f>
      </c>
      <c r="L109" s="22">
        <f>IF(ISERROR(VLOOKUP($B109,'Vysledky (10)'!$B$5:$T$50,19,FALSE)),"",VLOOKUP($B109,'Vysledky (10)'!$B$5:$T$50,19,FALSE))</f>
      </c>
      <c r="M109" s="23">
        <f>U109</f>
        <v>0</v>
      </c>
      <c r="N109" s="24"/>
      <c r="O109">
        <f>SUM(C109:L109)</f>
        <v>0</v>
      </c>
      <c r="P109">
        <f>COUNT(C109:L109)</f>
        <v>0</v>
      </c>
      <c r="Q109" s="25">
        <f>IF($P109&gt;Q$3,MIN($C109:$L109),0)</f>
        <v>0</v>
      </c>
      <c r="R109" s="25">
        <f>IF($P109&gt;R$3,SMALL($C109:$L109,R$2),0)</f>
        <v>0</v>
      </c>
      <c r="S109" s="25">
        <f>IF($P109&gt;S$3,SMALL($C109:$L109,S$2),0)</f>
        <v>0</v>
      </c>
      <c r="T109" s="25">
        <f>IF($P109&gt;T$3,SMALL($C109:$L109,T$2),0)</f>
        <v>0</v>
      </c>
      <c r="U109">
        <f>O109-SUM(Q109:T109)</f>
        <v>0</v>
      </c>
      <c r="V109">
        <f>U109*V$4</f>
        <v>0</v>
      </c>
      <c r="W109" s="164">
        <f>IF(ISERROR(LARGE($C109:$L109,W$5)),0,LARGE($C109:$L109,W$5))*W$4</f>
        <v>0</v>
      </c>
      <c r="X109" s="164">
        <f>IF(ISERROR(LARGE($C109:$L109,X$5)),0,LARGE($C109:$L109,X$5))*X$4</f>
        <v>0</v>
      </c>
      <c r="Y109" s="164">
        <f>IF(ISERROR(LARGE($C109:$L109,Y$5)),0,LARGE($C109:$L109,Y$5))*Y$4</f>
        <v>0</v>
      </c>
      <c r="Z109" s="164">
        <f>IF(ISERROR(LARGE($C109:$L109,Z$5)),0,LARGE($C109:$L109,Z$5))*Z$4</f>
        <v>0</v>
      </c>
      <c r="AA109" s="164">
        <f>IF(ISERROR(LARGE($C109:$L109,AA$5)),0,LARGE($C109:$L109,AA$5))*AA$4</f>
        <v>0</v>
      </c>
      <c r="AB109" s="164">
        <f>IF(ISERROR(LARGE($C109:$L109,AB$5)),0,LARGE($C109:$L109,AB$5))*AB$4</f>
        <v>0</v>
      </c>
      <c r="AC109" s="165">
        <f>SUM(V109:AB109)</f>
        <v>0</v>
      </c>
      <c r="AD109" s="166">
        <f>RANK(AC109,AC$6:AC$53)</f>
        <v>43</v>
      </c>
    </row>
    <row r="110" spans="3:30" ht="12.75">
      <c r="C110" s="22">
        <f>IF(ISERROR(VLOOKUP($B110,'Vysledky (1)'!$B$5:$T$50,19,FALSE)),"",VLOOKUP($B110,'Vysledky (1)'!$B$5:$T$50,19,FALSE))</f>
      </c>
      <c r="D110" s="22">
        <f>IF(ISERROR(VLOOKUP($B110,'Vysledky (2)'!$B$5:$T$50,19,FALSE)),"",VLOOKUP($B110,'Vysledky (2)'!$B$5:$T$50,19,FALSE))</f>
      </c>
      <c r="E110" s="22">
        <f>IF(ISERROR(VLOOKUP($B110,'Vysledky (3)'!$B$5:$T$50,19,FALSE)),"",VLOOKUP($B110,'Vysledky (3)'!$B$5:$T$50,19,FALSE))</f>
      </c>
      <c r="F110" s="22">
        <f>IF(ISERROR(VLOOKUP($B110,'Vysledky (4)'!$B$5:$T$50,19,FALSE)),"",VLOOKUP($B110,'Vysledky (4)'!$B$5:$T$50,19,FALSE))</f>
      </c>
      <c r="G110" s="22">
        <f>IF(ISERROR(VLOOKUP($B110,'Vysledky (5)'!$B$5:$T$50,19,FALSE)),"",VLOOKUP($B110,'Vysledky (5)'!$B$5:$T$50,19,FALSE))</f>
      </c>
      <c r="H110" s="22">
        <f>IF(ISERROR(VLOOKUP($B110,'Vysledky (6)'!$B$5:$T$50,19,FALSE)),"",VLOOKUP($B110,'Vysledky (6)'!$B$5:$T$50,19,FALSE))</f>
      </c>
      <c r="I110" s="22">
        <f>IF(ISERROR(VLOOKUP($B110,'Vysledky (7)'!$B$5:$T$50,19,FALSE)),"",VLOOKUP($B110,'Vysledky (7)'!$B$5:$T$50,19,FALSE))</f>
      </c>
      <c r="J110" s="22">
        <f>IF(ISERROR(VLOOKUP($B110,'Vysledky (8)'!$B$5:$T$50,19,FALSE)),"",VLOOKUP($B110,'Vysledky (8)'!$B$5:$T$50,19,FALSE))</f>
      </c>
      <c r="K110" s="22">
        <f>IF(ISERROR(VLOOKUP($B110,'Vysledky (9)'!$B$5:$T$50,19,FALSE)),"",VLOOKUP($B110,'Vysledky (9)'!$B$5:$T$50,19,FALSE))</f>
      </c>
      <c r="L110" s="22">
        <f>IF(ISERROR(VLOOKUP($B110,'Vysledky (10)'!$B$5:$T$50,19,FALSE)),"",VLOOKUP($B110,'Vysledky (10)'!$B$5:$T$50,19,FALSE))</f>
      </c>
      <c r="M110" s="23">
        <f>U110</f>
        <v>0</v>
      </c>
      <c r="N110" s="24"/>
      <c r="O110">
        <f>SUM(C110:L110)</f>
        <v>0</v>
      </c>
      <c r="P110">
        <f>COUNT(C110:L110)</f>
        <v>0</v>
      </c>
      <c r="Q110" s="25">
        <f>IF($P110&gt;Q$3,MIN($C110:$L110),0)</f>
        <v>0</v>
      </c>
      <c r="R110" s="25">
        <f>IF($P110&gt;R$3,SMALL($C110:$L110,R$2),0)</f>
        <v>0</v>
      </c>
      <c r="S110" s="25">
        <f>IF($P110&gt;S$3,SMALL($C110:$L110,S$2),0)</f>
        <v>0</v>
      </c>
      <c r="T110" s="25">
        <f>IF($P110&gt;T$3,SMALL($C110:$L110,T$2),0)</f>
        <v>0</v>
      </c>
      <c r="U110">
        <f>O110-SUM(Q110:T110)</f>
        <v>0</v>
      </c>
      <c r="V110">
        <f>U110*V$4</f>
        <v>0</v>
      </c>
      <c r="W110" s="164">
        <f>IF(ISERROR(LARGE($C110:$L110,W$5)),0,LARGE($C110:$L110,W$5))*W$4</f>
        <v>0</v>
      </c>
      <c r="X110" s="164">
        <f>IF(ISERROR(LARGE($C110:$L110,X$5)),0,LARGE($C110:$L110,X$5))*X$4</f>
        <v>0</v>
      </c>
      <c r="Y110" s="164">
        <f>IF(ISERROR(LARGE($C110:$L110,Y$5)),0,LARGE($C110:$L110,Y$5))*Y$4</f>
        <v>0</v>
      </c>
      <c r="Z110" s="164">
        <f>IF(ISERROR(LARGE($C110:$L110,Z$5)),0,LARGE($C110:$L110,Z$5))*Z$4</f>
        <v>0</v>
      </c>
      <c r="AA110" s="164">
        <f>IF(ISERROR(LARGE($C110:$L110,AA$5)),0,LARGE($C110:$L110,AA$5))*AA$4</f>
        <v>0</v>
      </c>
      <c r="AB110" s="164">
        <f>IF(ISERROR(LARGE($C110:$L110,AB$5)),0,LARGE($C110:$L110,AB$5))*AB$4</f>
        <v>0</v>
      </c>
      <c r="AC110" s="165">
        <f>SUM(V110:AB110)</f>
        <v>0</v>
      </c>
      <c r="AD110" s="166">
        <f>RANK(AC110,AC$6:AC$53)</f>
        <v>43</v>
      </c>
    </row>
    <row r="111" spans="3:30" ht="12.75">
      <c r="C111" s="22">
        <f>IF(ISERROR(VLOOKUP($B111,'Vysledky (1)'!$B$5:$T$50,19,FALSE)),"",VLOOKUP($B111,'Vysledky (1)'!$B$5:$T$50,19,FALSE))</f>
      </c>
      <c r="D111" s="22">
        <f>IF(ISERROR(VLOOKUP($B111,'Vysledky (2)'!$B$5:$T$50,19,FALSE)),"",VLOOKUP($B111,'Vysledky (2)'!$B$5:$T$50,19,FALSE))</f>
      </c>
      <c r="E111" s="22">
        <f>IF(ISERROR(VLOOKUP($B111,'Vysledky (3)'!$B$5:$T$50,19,FALSE)),"",VLOOKUP($B111,'Vysledky (3)'!$B$5:$T$50,19,FALSE))</f>
      </c>
      <c r="F111" s="22">
        <f>IF(ISERROR(VLOOKUP($B111,'Vysledky (4)'!$B$5:$T$50,19,FALSE)),"",VLOOKUP($B111,'Vysledky (4)'!$B$5:$T$50,19,FALSE))</f>
      </c>
      <c r="G111" s="22">
        <f>IF(ISERROR(VLOOKUP($B111,'Vysledky (5)'!$B$5:$T$50,19,FALSE)),"",VLOOKUP($B111,'Vysledky (5)'!$B$5:$T$50,19,FALSE))</f>
      </c>
      <c r="H111" s="22">
        <f>IF(ISERROR(VLOOKUP($B111,'Vysledky (6)'!$B$5:$T$50,19,FALSE)),"",VLOOKUP($B111,'Vysledky (6)'!$B$5:$T$50,19,FALSE))</f>
      </c>
      <c r="I111" s="22">
        <f>IF(ISERROR(VLOOKUP($B111,'Vysledky (7)'!$B$5:$T$50,19,FALSE)),"",VLOOKUP($B111,'Vysledky (7)'!$B$5:$T$50,19,FALSE))</f>
      </c>
      <c r="J111" s="22">
        <f>IF(ISERROR(VLOOKUP($B111,'Vysledky (8)'!$B$5:$T$50,19,FALSE)),"",VLOOKUP($B111,'Vysledky (8)'!$B$5:$T$50,19,FALSE))</f>
      </c>
      <c r="K111" s="22">
        <f>IF(ISERROR(VLOOKUP($B111,'Vysledky (9)'!$B$5:$T$50,19,FALSE)),"",VLOOKUP($B111,'Vysledky (9)'!$B$5:$T$50,19,FALSE))</f>
      </c>
      <c r="L111" s="22">
        <f>IF(ISERROR(VLOOKUP($B111,'Vysledky (10)'!$B$5:$T$50,19,FALSE)),"",VLOOKUP($B111,'Vysledky (10)'!$B$5:$T$50,19,FALSE))</f>
      </c>
      <c r="M111" s="23">
        <f>U111</f>
        <v>0</v>
      </c>
      <c r="N111" s="24"/>
      <c r="O111">
        <f>SUM(C111:L111)</f>
        <v>0</v>
      </c>
      <c r="P111">
        <f>COUNT(C111:L111)</f>
        <v>0</v>
      </c>
      <c r="Q111" s="25">
        <f>IF($P111&gt;Q$3,MIN($C111:$L111),0)</f>
        <v>0</v>
      </c>
      <c r="R111" s="25">
        <f>IF($P111&gt;R$3,SMALL($C111:$L111,R$2),0)</f>
        <v>0</v>
      </c>
      <c r="S111" s="25">
        <f>IF($P111&gt;S$3,SMALL($C111:$L111,S$2),0)</f>
        <v>0</v>
      </c>
      <c r="T111" s="25">
        <f>IF($P111&gt;T$3,SMALL($C111:$L111,T$2),0)</f>
        <v>0</v>
      </c>
      <c r="U111">
        <f>O111-SUM(Q111:T111)</f>
        <v>0</v>
      </c>
      <c r="V111">
        <f>U111*V$4</f>
        <v>0</v>
      </c>
      <c r="W111" s="164">
        <f>IF(ISERROR(LARGE($C111:$L111,W$5)),0,LARGE($C111:$L111,W$5))*W$4</f>
        <v>0</v>
      </c>
      <c r="X111" s="164">
        <f>IF(ISERROR(LARGE($C111:$L111,X$5)),0,LARGE($C111:$L111,X$5))*X$4</f>
        <v>0</v>
      </c>
      <c r="Y111" s="164">
        <f>IF(ISERROR(LARGE($C111:$L111,Y$5)),0,LARGE($C111:$L111,Y$5))*Y$4</f>
        <v>0</v>
      </c>
      <c r="Z111" s="164">
        <f>IF(ISERROR(LARGE($C111:$L111,Z$5)),0,LARGE($C111:$L111,Z$5))*Z$4</f>
        <v>0</v>
      </c>
      <c r="AA111" s="164">
        <f>IF(ISERROR(LARGE($C111:$L111,AA$5)),0,LARGE($C111:$L111,AA$5))*AA$4</f>
        <v>0</v>
      </c>
      <c r="AB111" s="164">
        <f>IF(ISERROR(LARGE($C111:$L111,AB$5)),0,LARGE($C111:$L111,AB$5))*AB$4</f>
        <v>0</v>
      </c>
      <c r="AC111" s="165">
        <f>SUM(V111:AB111)</f>
        <v>0</v>
      </c>
      <c r="AD111" s="166">
        <f>RANK(AC111,AC$6:AC$53)</f>
        <v>43</v>
      </c>
    </row>
    <row r="112" spans="3:30" ht="12.75">
      <c r="C112" s="22">
        <f>IF(ISERROR(VLOOKUP($B112,'Vysledky (1)'!$B$5:$T$50,19,FALSE)),"",VLOOKUP($B112,'Vysledky (1)'!$B$5:$T$50,19,FALSE))</f>
      </c>
      <c r="D112" s="22">
        <f>IF(ISERROR(VLOOKUP($B112,'Vysledky (2)'!$B$5:$T$50,19,FALSE)),"",VLOOKUP($B112,'Vysledky (2)'!$B$5:$T$50,19,FALSE))</f>
      </c>
      <c r="E112" s="22">
        <f>IF(ISERROR(VLOOKUP($B112,'Vysledky (3)'!$B$5:$T$50,19,FALSE)),"",VLOOKUP($B112,'Vysledky (3)'!$B$5:$T$50,19,FALSE))</f>
      </c>
      <c r="F112" s="22">
        <f>IF(ISERROR(VLOOKUP($B112,'Vysledky (4)'!$B$5:$T$50,19,FALSE)),"",VLOOKUP($B112,'Vysledky (4)'!$B$5:$T$50,19,FALSE))</f>
      </c>
      <c r="G112" s="22">
        <f>IF(ISERROR(VLOOKUP($B112,'Vysledky (5)'!$B$5:$T$50,19,FALSE)),"",VLOOKUP($B112,'Vysledky (5)'!$B$5:$T$50,19,FALSE))</f>
      </c>
      <c r="H112" s="22">
        <f>IF(ISERROR(VLOOKUP($B112,'Vysledky (6)'!$B$5:$T$50,19,FALSE)),"",VLOOKUP($B112,'Vysledky (6)'!$B$5:$T$50,19,FALSE))</f>
      </c>
      <c r="I112" s="22">
        <f>IF(ISERROR(VLOOKUP($B112,'Vysledky (7)'!$B$5:$T$50,19,FALSE)),"",VLOOKUP($B112,'Vysledky (7)'!$B$5:$T$50,19,FALSE))</f>
      </c>
      <c r="J112" s="22">
        <f>IF(ISERROR(VLOOKUP($B112,'Vysledky (8)'!$B$5:$T$50,19,FALSE)),"",VLOOKUP($B112,'Vysledky (8)'!$B$5:$T$50,19,FALSE))</f>
      </c>
      <c r="K112" s="22">
        <f>IF(ISERROR(VLOOKUP($B112,'Vysledky (9)'!$B$5:$T$50,19,FALSE)),"",VLOOKUP($B112,'Vysledky (9)'!$B$5:$T$50,19,FALSE))</f>
      </c>
      <c r="L112" s="22">
        <f>IF(ISERROR(VLOOKUP($B112,'Vysledky (10)'!$B$5:$T$50,19,FALSE)),"",VLOOKUP($B112,'Vysledky (10)'!$B$5:$T$50,19,FALSE))</f>
      </c>
      <c r="M112" s="23">
        <f>U112</f>
        <v>0</v>
      </c>
      <c r="N112" s="24"/>
      <c r="O112">
        <f>SUM(C112:L112)</f>
        <v>0</v>
      </c>
      <c r="P112">
        <f>COUNT(C112:L112)</f>
        <v>0</v>
      </c>
      <c r="Q112" s="25">
        <f>IF($P112&gt;Q$3,MIN($C112:$L112),0)</f>
        <v>0</v>
      </c>
      <c r="R112" s="25">
        <f>IF($P112&gt;R$3,SMALL($C112:$L112,R$2),0)</f>
        <v>0</v>
      </c>
      <c r="S112" s="25">
        <f>IF($P112&gt;S$3,SMALL($C112:$L112,S$2),0)</f>
        <v>0</v>
      </c>
      <c r="T112" s="25">
        <f>IF($P112&gt;T$3,SMALL($C112:$L112,T$2),0)</f>
        <v>0</v>
      </c>
      <c r="U112">
        <f>O112-SUM(Q112:T112)</f>
        <v>0</v>
      </c>
      <c r="V112">
        <f>U112*V$4</f>
        <v>0</v>
      </c>
      <c r="W112" s="164">
        <f>IF(ISERROR(LARGE($C112:$L112,W$5)),0,LARGE($C112:$L112,W$5))*W$4</f>
        <v>0</v>
      </c>
      <c r="X112" s="164">
        <f>IF(ISERROR(LARGE($C112:$L112,X$5)),0,LARGE($C112:$L112,X$5))*X$4</f>
        <v>0</v>
      </c>
      <c r="Y112" s="164">
        <f>IF(ISERROR(LARGE($C112:$L112,Y$5)),0,LARGE($C112:$L112,Y$5))*Y$4</f>
        <v>0</v>
      </c>
      <c r="Z112" s="164">
        <f>IF(ISERROR(LARGE($C112:$L112,Z$5)),0,LARGE($C112:$L112,Z$5))*Z$4</f>
        <v>0</v>
      </c>
      <c r="AA112" s="164">
        <f>IF(ISERROR(LARGE($C112:$L112,AA$5)),0,LARGE($C112:$L112,AA$5))*AA$4</f>
        <v>0</v>
      </c>
      <c r="AB112" s="164">
        <f>IF(ISERROR(LARGE($C112:$L112,AB$5)),0,LARGE($C112:$L112,AB$5))*AB$4</f>
        <v>0</v>
      </c>
      <c r="AC112" s="165">
        <f>SUM(V112:AB112)</f>
        <v>0</v>
      </c>
      <c r="AD112" s="166">
        <f>RANK(AC112,AC$6:AC$53)</f>
        <v>43</v>
      </c>
    </row>
    <row r="113" spans="3:30" ht="12.75">
      <c r="C113" s="22">
        <f>IF(ISERROR(VLOOKUP($B113,'Vysledky (1)'!$B$5:$T$50,19,FALSE)),"",VLOOKUP($B113,'Vysledky (1)'!$B$5:$T$50,19,FALSE))</f>
      </c>
      <c r="D113" s="22">
        <f>IF(ISERROR(VLOOKUP($B113,'Vysledky (2)'!$B$5:$T$50,19,FALSE)),"",VLOOKUP($B113,'Vysledky (2)'!$B$5:$T$50,19,FALSE))</f>
      </c>
      <c r="E113" s="22">
        <f>IF(ISERROR(VLOOKUP($B113,'Vysledky (3)'!$B$5:$T$50,19,FALSE)),"",VLOOKUP($B113,'Vysledky (3)'!$B$5:$T$50,19,FALSE))</f>
      </c>
      <c r="F113" s="22">
        <f>IF(ISERROR(VLOOKUP($B113,'Vysledky (4)'!$B$5:$T$50,19,FALSE)),"",VLOOKUP($B113,'Vysledky (4)'!$B$5:$T$50,19,FALSE))</f>
      </c>
      <c r="G113" s="22">
        <f>IF(ISERROR(VLOOKUP($B113,'Vysledky (5)'!$B$5:$T$50,19,FALSE)),"",VLOOKUP($B113,'Vysledky (5)'!$B$5:$T$50,19,FALSE))</f>
      </c>
      <c r="H113" s="22">
        <f>IF(ISERROR(VLOOKUP($B113,'Vysledky (6)'!$B$5:$T$50,19,FALSE)),"",VLOOKUP($B113,'Vysledky (6)'!$B$5:$T$50,19,FALSE))</f>
      </c>
      <c r="I113" s="22">
        <f>IF(ISERROR(VLOOKUP($B113,'Vysledky (7)'!$B$5:$T$50,19,FALSE)),"",VLOOKUP($B113,'Vysledky (7)'!$B$5:$T$50,19,FALSE))</f>
      </c>
      <c r="J113" s="22">
        <f>IF(ISERROR(VLOOKUP($B113,'Vysledky (8)'!$B$5:$T$50,19,FALSE)),"",VLOOKUP($B113,'Vysledky (8)'!$B$5:$T$50,19,FALSE))</f>
      </c>
      <c r="K113" s="22">
        <f>IF(ISERROR(VLOOKUP($B113,'Vysledky (9)'!$B$5:$T$50,19,FALSE)),"",VLOOKUP($B113,'Vysledky (9)'!$B$5:$T$50,19,FALSE))</f>
      </c>
      <c r="L113" s="22">
        <f>IF(ISERROR(VLOOKUP($B113,'Vysledky (10)'!$B$5:$T$50,19,FALSE)),"",VLOOKUP($B113,'Vysledky (10)'!$B$5:$T$50,19,FALSE))</f>
      </c>
      <c r="M113" s="23">
        <f>U113</f>
        <v>0</v>
      </c>
      <c r="N113" s="24"/>
      <c r="O113">
        <f>SUM(C113:L113)</f>
        <v>0</v>
      </c>
      <c r="P113">
        <f>COUNT(C113:L113)</f>
        <v>0</v>
      </c>
      <c r="Q113" s="25">
        <f>IF($P113&gt;Q$3,MIN($C113:$L113),0)</f>
        <v>0</v>
      </c>
      <c r="R113" s="25">
        <f>IF($P113&gt;R$3,SMALL($C113:$L113,R$2),0)</f>
        <v>0</v>
      </c>
      <c r="S113" s="25">
        <f>IF($P113&gt;S$3,SMALL($C113:$L113,S$2),0)</f>
        <v>0</v>
      </c>
      <c r="T113" s="25">
        <f>IF($P113&gt;T$3,SMALL($C113:$L113,T$2),0)</f>
        <v>0</v>
      </c>
      <c r="U113">
        <f>O113-SUM(Q113:T113)</f>
        <v>0</v>
      </c>
      <c r="V113">
        <f>U113*V$4</f>
        <v>0</v>
      </c>
      <c r="W113" s="164">
        <f>IF(ISERROR(LARGE($C113:$L113,W$5)),0,LARGE($C113:$L113,W$5))*W$4</f>
        <v>0</v>
      </c>
      <c r="X113" s="164">
        <f>IF(ISERROR(LARGE($C113:$L113,X$5)),0,LARGE($C113:$L113,X$5))*X$4</f>
        <v>0</v>
      </c>
      <c r="Y113" s="164">
        <f>IF(ISERROR(LARGE($C113:$L113,Y$5)),0,LARGE($C113:$L113,Y$5))*Y$4</f>
        <v>0</v>
      </c>
      <c r="Z113" s="164">
        <f>IF(ISERROR(LARGE($C113:$L113,Z$5)),0,LARGE($C113:$L113,Z$5))*Z$4</f>
        <v>0</v>
      </c>
      <c r="AA113" s="164">
        <f>IF(ISERROR(LARGE($C113:$L113,AA$5)),0,LARGE($C113:$L113,AA$5))*AA$4</f>
        <v>0</v>
      </c>
      <c r="AB113" s="164">
        <f>IF(ISERROR(LARGE($C113:$L113,AB$5)),0,LARGE($C113:$L113,AB$5))*AB$4</f>
        <v>0</v>
      </c>
      <c r="AC113" s="165">
        <f>SUM(V113:AB113)</f>
        <v>0</v>
      </c>
      <c r="AD113" s="166">
        <f>RANK(AC113,AC$6:AC$53)</f>
        <v>43</v>
      </c>
    </row>
    <row r="114" spans="3:30" ht="12.75">
      <c r="C114" s="22">
        <f>IF(ISERROR(VLOOKUP($B114,'Vysledky (1)'!$B$5:$T$50,19,FALSE)),"",VLOOKUP($B114,'Vysledky (1)'!$B$5:$T$50,19,FALSE))</f>
      </c>
      <c r="D114" s="22">
        <f>IF(ISERROR(VLOOKUP($B114,'Vysledky (2)'!$B$5:$T$50,19,FALSE)),"",VLOOKUP($B114,'Vysledky (2)'!$B$5:$T$50,19,FALSE))</f>
      </c>
      <c r="E114" s="22">
        <f>IF(ISERROR(VLOOKUP($B114,'Vysledky (3)'!$B$5:$T$50,19,FALSE)),"",VLOOKUP($B114,'Vysledky (3)'!$B$5:$T$50,19,FALSE))</f>
      </c>
      <c r="F114" s="22">
        <f>IF(ISERROR(VLOOKUP($B114,'Vysledky (4)'!$B$5:$T$50,19,FALSE)),"",VLOOKUP($B114,'Vysledky (4)'!$B$5:$T$50,19,FALSE))</f>
      </c>
      <c r="G114" s="22">
        <f>IF(ISERROR(VLOOKUP($B114,'Vysledky (5)'!$B$5:$T$50,19,FALSE)),"",VLOOKUP($B114,'Vysledky (5)'!$B$5:$T$50,19,FALSE))</f>
      </c>
      <c r="H114" s="22">
        <f>IF(ISERROR(VLOOKUP($B114,'Vysledky (6)'!$B$5:$T$50,19,FALSE)),"",VLOOKUP($B114,'Vysledky (6)'!$B$5:$T$50,19,FALSE))</f>
      </c>
      <c r="I114" s="22">
        <f>IF(ISERROR(VLOOKUP($B114,'Vysledky (7)'!$B$5:$T$50,19,FALSE)),"",VLOOKUP($B114,'Vysledky (7)'!$B$5:$T$50,19,FALSE))</f>
      </c>
      <c r="J114" s="22">
        <f>IF(ISERROR(VLOOKUP($B114,'Vysledky (8)'!$B$5:$T$50,19,FALSE)),"",VLOOKUP($B114,'Vysledky (8)'!$B$5:$T$50,19,FALSE))</f>
      </c>
      <c r="K114" s="22">
        <f>IF(ISERROR(VLOOKUP($B114,'Vysledky (9)'!$B$5:$T$50,19,FALSE)),"",VLOOKUP($B114,'Vysledky (9)'!$B$5:$T$50,19,FALSE))</f>
      </c>
      <c r="L114" s="22">
        <f>IF(ISERROR(VLOOKUP($B114,'Vysledky (10)'!$B$5:$T$50,19,FALSE)),"",VLOOKUP($B114,'Vysledky (10)'!$B$5:$T$50,19,FALSE))</f>
      </c>
      <c r="M114" s="23">
        <f>U114</f>
        <v>0</v>
      </c>
      <c r="N114" s="24"/>
      <c r="O114">
        <f>SUM(C114:L114)</f>
        <v>0</v>
      </c>
      <c r="P114">
        <f>COUNT(C114:L114)</f>
        <v>0</v>
      </c>
      <c r="Q114" s="25">
        <f>IF($P114&gt;Q$3,MIN($C114:$L114),0)</f>
        <v>0</v>
      </c>
      <c r="R114" s="25">
        <f>IF($P114&gt;R$3,SMALL($C114:$L114,R$2),0)</f>
        <v>0</v>
      </c>
      <c r="S114" s="25">
        <f>IF($P114&gt;S$3,SMALL($C114:$L114,S$2),0)</f>
        <v>0</v>
      </c>
      <c r="T114" s="25">
        <f>IF($P114&gt;T$3,SMALL($C114:$L114,T$2),0)</f>
        <v>0</v>
      </c>
      <c r="U114">
        <f>O114-SUM(Q114:T114)</f>
        <v>0</v>
      </c>
      <c r="V114">
        <f>U114*V$4</f>
        <v>0</v>
      </c>
      <c r="W114" s="164">
        <f>IF(ISERROR(LARGE($C114:$L114,W$5)),0,LARGE($C114:$L114,W$5))*W$4</f>
        <v>0</v>
      </c>
      <c r="X114" s="164">
        <f>IF(ISERROR(LARGE($C114:$L114,X$5)),0,LARGE($C114:$L114,X$5))*X$4</f>
        <v>0</v>
      </c>
      <c r="Y114" s="164">
        <f>IF(ISERROR(LARGE($C114:$L114,Y$5)),0,LARGE($C114:$L114,Y$5))*Y$4</f>
        <v>0</v>
      </c>
      <c r="Z114" s="164">
        <f>IF(ISERROR(LARGE($C114:$L114,Z$5)),0,LARGE($C114:$L114,Z$5))*Z$4</f>
        <v>0</v>
      </c>
      <c r="AA114" s="164">
        <f>IF(ISERROR(LARGE($C114:$L114,AA$5)),0,LARGE($C114:$L114,AA$5))*AA$4</f>
        <v>0</v>
      </c>
      <c r="AB114" s="164">
        <f>IF(ISERROR(LARGE($C114:$L114,AB$5)),0,LARGE($C114:$L114,AB$5))*AB$4</f>
        <v>0</v>
      </c>
      <c r="AC114" s="165">
        <f>SUM(V114:AB114)</f>
        <v>0</v>
      </c>
      <c r="AD114" s="166">
        <f>RANK(AC114,AC$6:AC$53)</f>
        <v>43</v>
      </c>
    </row>
    <row r="115" spans="3:30" ht="12.75">
      <c r="C115" s="22">
        <f>IF(ISERROR(VLOOKUP($B115,'Vysledky (1)'!$B$5:$T$50,19,FALSE)),"",VLOOKUP($B115,'Vysledky (1)'!$B$5:$T$50,19,FALSE))</f>
      </c>
      <c r="D115" s="22">
        <f>IF(ISERROR(VLOOKUP($B115,'Vysledky (2)'!$B$5:$T$50,19,FALSE)),"",VLOOKUP($B115,'Vysledky (2)'!$B$5:$T$50,19,FALSE))</f>
      </c>
      <c r="E115" s="22">
        <f>IF(ISERROR(VLOOKUP($B115,'Vysledky (3)'!$B$5:$T$50,19,FALSE)),"",VLOOKUP($B115,'Vysledky (3)'!$B$5:$T$50,19,FALSE))</f>
      </c>
      <c r="F115" s="22">
        <f>IF(ISERROR(VLOOKUP($B115,'Vysledky (4)'!$B$5:$T$50,19,FALSE)),"",VLOOKUP($B115,'Vysledky (4)'!$B$5:$T$50,19,FALSE))</f>
      </c>
      <c r="G115" s="22">
        <f>IF(ISERROR(VLOOKUP($B115,'Vysledky (5)'!$B$5:$T$50,19,FALSE)),"",VLOOKUP($B115,'Vysledky (5)'!$B$5:$T$50,19,FALSE))</f>
      </c>
      <c r="H115" s="22">
        <f>IF(ISERROR(VLOOKUP($B115,'Vysledky (6)'!$B$5:$T$50,19,FALSE)),"",VLOOKUP($B115,'Vysledky (6)'!$B$5:$T$50,19,FALSE))</f>
      </c>
      <c r="I115" s="22">
        <f>IF(ISERROR(VLOOKUP($B115,'Vysledky (7)'!$B$5:$T$50,19,FALSE)),"",VLOOKUP($B115,'Vysledky (7)'!$B$5:$T$50,19,FALSE))</f>
      </c>
      <c r="J115" s="22">
        <f>IF(ISERROR(VLOOKUP($B115,'Vysledky (8)'!$B$5:$T$50,19,FALSE)),"",VLOOKUP($B115,'Vysledky (8)'!$B$5:$T$50,19,FALSE))</f>
      </c>
      <c r="K115" s="22">
        <f>IF(ISERROR(VLOOKUP($B115,'Vysledky (9)'!$B$5:$T$50,19,FALSE)),"",VLOOKUP($B115,'Vysledky (9)'!$B$5:$T$50,19,FALSE))</f>
      </c>
      <c r="L115" s="22">
        <f>IF(ISERROR(VLOOKUP($B115,'Vysledky (10)'!$B$5:$T$50,19,FALSE)),"",VLOOKUP($B115,'Vysledky (10)'!$B$5:$T$50,19,FALSE))</f>
      </c>
      <c r="M115" s="23">
        <f>U115</f>
        <v>0</v>
      </c>
      <c r="N115" s="24"/>
      <c r="O115">
        <f>SUM(C115:L115)</f>
        <v>0</v>
      </c>
      <c r="P115">
        <f>COUNT(C115:L115)</f>
        <v>0</v>
      </c>
      <c r="Q115" s="25">
        <f>IF($P115&gt;Q$3,MIN($C115:$L115),0)</f>
        <v>0</v>
      </c>
      <c r="R115" s="25">
        <f>IF($P115&gt;R$3,SMALL($C115:$L115,R$2),0)</f>
        <v>0</v>
      </c>
      <c r="S115" s="25">
        <f>IF($P115&gt;S$3,SMALL($C115:$L115,S$2),0)</f>
        <v>0</v>
      </c>
      <c r="T115" s="25">
        <f>IF($P115&gt;T$3,SMALL($C115:$L115,T$2),0)</f>
        <v>0</v>
      </c>
      <c r="U115">
        <f>O115-SUM(Q115:T115)</f>
        <v>0</v>
      </c>
      <c r="V115">
        <f>U115*V$4</f>
        <v>0</v>
      </c>
      <c r="W115" s="164">
        <f>IF(ISERROR(LARGE($C115:$L115,W$5)),0,LARGE($C115:$L115,W$5))*W$4</f>
        <v>0</v>
      </c>
      <c r="X115" s="164">
        <f>IF(ISERROR(LARGE($C115:$L115,X$5)),0,LARGE($C115:$L115,X$5))*X$4</f>
        <v>0</v>
      </c>
      <c r="Y115" s="164">
        <f>IF(ISERROR(LARGE($C115:$L115,Y$5)),0,LARGE($C115:$L115,Y$5))*Y$4</f>
        <v>0</v>
      </c>
      <c r="Z115" s="164">
        <f>IF(ISERROR(LARGE($C115:$L115,Z$5)),0,LARGE($C115:$L115,Z$5))*Z$4</f>
        <v>0</v>
      </c>
      <c r="AA115" s="164">
        <f>IF(ISERROR(LARGE($C115:$L115,AA$5)),0,LARGE($C115:$L115,AA$5))*AA$4</f>
        <v>0</v>
      </c>
      <c r="AB115" s="164">
        <f>IF(ISERROR(LARGE($C115:$L115,AB$5)),0,LARGE($C115:$L115,AB$5))*AB$4</f>
        <v>0</v>
      </c>
      <c r="AC115" s="165">
        <f>SUM(V115:AB115)</f>
        <v>0</v>
      </c>
      <c r="AD115" s="166">
        <f>RANK(AC115,AC$6:AC$53)</f>
        <v>43</v>
      </c>
    </row>
    <row r="116" spans="3:30" ht="12.75">
      <c r="C116" s="22">
        <f>IF(ISERROR(VLOOKUP($B116,'Vysledky (1)'!$B$5:$T$50,19,FALSE)),"",VLOOKUP($B116,'Vysledky (1)'!$B$5:$T$50,19,FALSE))</f>
      </c>
      <c r="D116" s="22">
        <f>IF(ISERROR(VLOOKUP($B116,'Vysledky (2)'!$B$5:$T$50,19,FALSE)),"",VLOOKUP($B116,'Vysledky (2)'!$B$5:$T$50,19,FALSE))</f>
      </c>
      <c r="E116" s="22">
        <f>IF(ISERROR(VLOOKUP($B116,'Vysledky (3)'!$B$5:$T$50,19,FALSE)),"",VLOOKUP($B116,'Vysledky (3)'!$B$5:$T$50,19,FALSE))</f>
      </c>
      <c r="F116" s="22">
        <f>IF(ISERROR(VLOOKUP($B116,'Vysledky (4)'!$B$5:$T$50,19,FALSE)),"",VLOOKUP($B116,'Vysledky (4)'!$B$5:$T$50,19,FALSE))</f>
      </c>
      <c r="G116" s="22">
        <f>IF(ISERROR(VLOOKUP($B116,'Vysledky (5)'!$B$5:$T$50,19,FALSE)),"",VLOOKUP($B116,'Vysledky (5)'!$B$5:$T$50,19,FALSE))</f>
      </c>
      <c r="H116" s="22">
        <f>IF(ISERROR(VLOOKUP($B116,'Vysledky (6)'!$B$5:$T$50,19,FALSE)),"",VLOOKUP($B116,'Vysledky (6)'!$B$5:$T$50,19,FALSE))</f>
      </c>
      <c r="I116" s="22">
        <f>IF(ISERROR(VLOOKUP($B116,'Vysledky (7)'!$B$5:$T$50,19,FALSE)),"",VLOOKUP($B116,'Vysledky (7)'!$B$5:$T$50,19,FALSE))</f>
      </c>
      <c r="J116" s="22">
        <f>IF(ISERROR(VLOOKUP($B116,'Vysledky (8)'!$B$5:$T$50,19,FALSE)),"",VLOOKUP($B116,'Vysledky (8)'!$B$5:$T$50,19,FALSE))</f>
      </c>
      <c r="K116" s="22">
        <f>IF(ISERROR(VLOOKUP($B116,'Vysledky (9)'!$B$5:$T$50,19,FALSE)),"",VLOOKUP($B116,'Vysledky (9)'!$B$5:$T$50,19,FALSE))</f>
      </c>
      <c r="L116" s="22">
        <f>IF(ISERROR(VLOOKUP($B116,'Vysledky (10)'!$B$5:$T$50,19,FALSE)),"",VLOOKUP($B116,'Vysledky (10)'!$B$5:$T$50,19,FALSE))</f>
      </c>
      <c r="M116" s="23">
        <f>U116</f>
        <v>0</v>
      </c>
      <c r="N116" s="24"/>
      <c r="O116">
        <f>SUM(C116:L116)</f>
        <v>0</v>
      </c>
      <c r="P116">
        <f>COUNT(C116:L116)</f>
        <v>0</v>
      </c>
      <c r="Q116" s="25">
        <f>IF($P116&gt;Q$3,MIN($C116:$L116),0)</f>
        <v>0</v>
      </c>
      <c r="R116" s="25">
        <f>IF($P116&gt;R$3,SMALL($C116:$L116,R$2),0)</f>
        <v>0</v>
      </c>
      <c r="S116" s="25">
        <f>IF($P116&gt;S$3,SMALL($C116:$L116,S$2),0)</f>
        <v>0</v>
      </c>
      <c r="T116" s="25">
        <f>IF($P116&gt;T$3,SMALL($C116:$L116,T$2),0)</f>
        <v>0</v>
      </c>
      <c r="U116">
        <f>O116-SUM(Q116:T116)</f>
        <v>0</v>
      </c>
      <c r="V116">
        <f>U116*V$4</f>
        <v>0</v>
      </c>
      <c r="W116" s="164">
        <f>IF(ISERROR(LARGE($C116:$L116,W$5)),0,LARGE($C116:$L116,W$5))*W$4</f>
        <v>0</v>
      </c>
      <c r="X116" s="164">
        <f>IF(ISERROR(LARGE($C116:$L116,X$5)),0,LARGE($C116:$L116,X$5))*X$4</f>
        <v>0</v>
      </c>
      <c r="Y116" s="164">
        <f>IF(ISERROR(LARGE($C116:$L116,Y$5)),0,LARGE($C116:$L116,Y$5))*Y$4</f>
        <v>0</v>
      </c>
      <c r="Z116" s="164">
        <f>IF(ISERROR(LARGE($C116:$L116,Z$5)),0,LARGE($C116:$L116,Z$5))*Z$4</f>
        <v>0</v>
      </c>
      <c r="AA116" s="164">
        <f>IF(ISERROR(LARGE($C116:$L116,AA$5)),0,LARGE($C116:$L116,AA$5))*AA$4</f>
        <v>0</v>
      </c>
      <c r="AB116" s="164">
        <f>IF(ISERROR(LARGE($C116:$L116,AB$5)),0,LARGE($C116:$L116,AB$5))*AB$4</f>
        <v>0</v>
      </c>
      <c r="AC116" s="165">
        <f>SUM(V116:AB116)</f>
        <v>0</v>
      </c>
      <c r="AD116" s="166">
        <f>RANK(AC116,AC$6:AC$53)</f>
        <v>43</v>
      </c>
    </row>
    <row r="117" spans="3:30" ht="12.75">
      <c r="C117" s="22">
        <f>IF(ISERROR(VLOOKUP($B117,'Vysledky (1)'!$B$5:$T$50,19,FALSE)),"",VLOOKUP($B117,'Vysledky (1)'!$B$5:$T$50,19,FALSE))</f>
      </c>
      <c r="D117" s="22">
        <f>IF(ISERROR(VLOOKUP($B117,'Vysledky (2)'!$B$5:$T$50,19,FALSE)),"",VLOOKUP($B117,'Vysledky (2)'!$B$5:$T$50,19,FALSE))</f>
      </c>
      <c r="E117" s="22">
        <f>IF(ISERROR(VLOOKUP($B117,'Vysledky (3)'!$B$5:$T$50,19,FALSE)),"",VLOOKUP($B117,'Vysledky (3)'!$B$5:$T$50,19,FALSE))</f>
      </c>
      <c r="F117" s="22">
        <f>IF(ISERROR(VLOOKUP($B117,'Vysledky (4)'!$B$5:$T$50,19,FALSE)),"",VLOOKUP($B117,'Vysledky (4)'!$B$5:$T$50,19,FALSE))</f>
      </c>
      <c r="G117" s="22">
        <f>IF(ISERROR(VLOOKUP($B117,'Vysledky (5)'!$B$5:$T$50,19,FALSE)),"",VLOOKUP($B117,'Vysledky (5)'!$B$5:$T$50,19,FALSE))</f>
      </c>
      <c r="H117" s="22">
        <f>IF(ISERROR(VLOOKUP($B117,'Vysledky (6)'!$B$5:$T$50,19,FALSE)),"",VLOOKUP($B117,'Vysledky (6)'!$B$5:$T$50,19,FALSE))</f>
      </c>
      <c r="I117" s="22">
        <f>IF(ISERROR(VLOOKUP($B117,'Vysledky (7)'!$B$5:$T$50,19,FALSE)),"",VLOOKUP($B117,'Vysledky (7)'!$B$5:$T$50,19,FALSE))</f>
      </c>
      <c r="J117" s="22">
        <f>IF(ISERROR(VLOOKUP($B117,'Vysledky (8)'!$B$5:$T$50,19,FALSE)),"",VLOOKUP($B117,'Vysledky (8)'!$B$5:$T$50,19,FALSE))</f>
      </c>
      <c r="K117" s="22">
        <f>IF(ISERROR(VLOOKUP($B117,'Vysledky (9)'!$B$5:$T$50,19,FALSE)),"",VLOOKUP($B117,'Vysledky (9)'!$B$5:$T$50,19,FALSE))</f>
      </c>
      <c r="L117" s="22">
        <f>IF(ISERROR(VLOOKUP($B117,'Vysledky (10)'!$B$5:$T$50,19,FALSE)),"",VLOOKUP($B117,'Vysledky (10)'!$B$5:$T$50,19,FALSE))</f>
      </c>
      <c r="M117" s="23">
        <f>U117</f>
        <v>0</v>
      </c>
      <c r="N117" s="24"/>
      <c r="O117">
        <f>SUM(C117:L117)</f>
        <v>0</v>
      </c>
      <c r="P117">
        <f>COUNT(C117:L117)</f>
        <v>0</v>
      </c>
      <c r="Q117" s="25">
        <f>IF($P117&gt;Q$3,MIN($C117:$L117),0)</f>
        <v>0</v>
      </c>
      <c r="R117" s="25">
        <f>IF($P117&gt;R$3,SMALL($C117:$L117,R$2),0)</f>
        <v>0</v>
      </c>
      <c r="S117" s="25">
        <f>IF($P117&gt;S$3,SMALL($C117:$L117,S$2),0)</f>
        <v>0</v>
      </c>
      <c r="T117" s="25">
        <f>IF($P117&gt;T$3,SMALL($C117:$L117,T$2),0)</f>
        <v>0</v>
      </c>
      <c r="U117">
        <f>O117-SUM(Q117:T117)</f>
        <v>0</v>
      </c>
      <c r="V117">
        <f>U117*V$4</f>
        <v>0</v>
      </c>
      <c r="W117" s="164">
        <f>IF(ISERROR(LARGE($C117:$L117,W$5)),0,LARGE($C117:$L117,W$5))*W$4</f>
        <v>0</v>
      </c>
      <c r="X117" s="164">
        <f>IF(ISERROR(LARGE($C117:$L117,X$5)),0,LARGE($C117:$L117,X$5))*X$4</f>
        <v>0</v>
      </c>
      <c r="Y117" s="164">
        <f>IF(ISERROR(LARGE($C117:$L117,Y$5)),0,LARGE($C117:$L117,Y$5))*Y$4</f>
        <v>0</v>
      </c>
      <c r="Z117" s="164">
        <f>IF(ISERROR(LARGE($C117:$L117,Z$5)),0,LARGE($C117:$L117,Z$5))*Z$4</f>
        <v>0</v>
      </c>
      <c r="AA117" s="164">
        <f>IF(ISERROR(LARGE($C117:$L117,AA$5)),0,LARGE($C117:$L117,AA$5))*AA$4</f>
        <v>0</v>
      </c>
      <c r="AB117" s="164">
        <f>IF(ISERROR(LARGE($C117:$L117,AB$5)),0,LARGE($C117:$L117,AB$5))*AB$4</f>
        <v>0</v>
      </c>
      <c r="AC117" s="165">
        <f>SUM(V117:AB117)</f>
        <v>0</v>
      </c>
      <c r="AD117" s="166">
        <f>RANK(AC117,AC$6:AC$53)</f>
        <v>43</v>
      </c>
    </row>
    <row r="118" spans="3:30" ht="12.75">
      <c r="C118" s="22">
        <f>IF(ISERROR(VLOOKUP($B118,'Vysledky (1)'!$B$5:$T$50,19,FALSE)),"",VLOOKUP($B118,'Vysledky (1)'!$B$5:$T$50,19,FALSE))</f>
      </c>
      <c r="D118" s="22">
        <f>IF(ISERROR(VLOOKUP($B118,'Vysledky (2)'!$B$5:$T$50,19,FALSE)),"",VLOOKUP($B118,'Vysledky (2)'!$B$5:$T$50,19,FALSE))</f>
      </c>
      <c r="E118" s="22">
        <f>IF(ISERROR(VLOOKUP($B118,'Vysledky (3)'!$B$5:$T$50,19,FALSE)),"",VLOOKUP($B118,'Vysledky (3)'!$B$5:$T$50,19,FALSE))</f>
      </c>
      <c r="F118" s="22">
        <f>IF(ISERROR(VLOOKUP($B118,'Vysledky (4)'!$B$5:$T$50,19,FALSE)),"",VLOOKUP($B118,'Vysledky (4)'!$B$5:$T$50,19,FALSE))</f>
      </c>
      <c r="G118" s="22">
        <f>IF(ISERROR(VLOOKUP($B118,'Vysledky (5)'!$B$5:$T$50,19,FALSE)),"",VLOOKUP($B118,'Vysledky (5)'!$B$5:$T$50,19,FALSE))</f>
      </c>
      <c r="H118" s="22">
        <f>IF(ISERROR(VLOOKUP($B118,'Vysledky (6)'!$B$5:$T$50,19,FALSE)),"",VLOOKUP($B118,'Vysledky (6)'!$B$5:$T$50,19,FALSE))</f>
      </c>
      <c r="I118" s="22">
        <f>IF(ISERROR(VLOOKUP($B118,'Vysledky (7)'!$B$5:$T$50,19,FALSE)),"",VLOOKUP($B118,'Vysledky (7)'!$B$5:$T$50,19,FALSE))</f>
      </c>
      <c r="J118" s="22">
        <f>IF(ISERROR(VLOOKUP($B118,'Vysledky (8)'!$B$5:$T$50,19,FALSE)),"",VLOOKUP($B118,'Vysledky (8)'!$B$5:$T$50,19,FALSE))</f>
      </c>
      <c r="K118" s="22">
        <f>IF(ISERROR(VLOOKUP($B118,'Vysledky (9)'!$B$5:$T$50,19,FALSE)),"",VLOOKUP($B118,'Vysledky (9)'!$B$5:$T$50,19,FALSE))</f>
      </c>
      <c r="L118" s="22">
        <f>IF(ISERROR(VLOOKUP($B118,'Vysledky (10)'!$B$5:$T$50,19,FALSE)),"",VLOOKUP($B118,'Vysledky (10)'!$B$5:$T$50,19,FALSE))</f>
      </c>
      <c r="M118" s="23">
        <f>U118</f>
        <v>0</v>
      </c>
      <c r="N118" s="24"/>
      <c r="O118">
        <f>SUM(C118:L118)</f>
        <v>0</v>
      </c>
      <c r="P118">
        <f>COUNT(C118:L118)</f>
        <v>0</v>
      </c>
      <c r="Q118" s="25">
        <f>IF($P118&gt;Q$3,MIN($C118:$L118),0)</f>
        <v>0</v>
      </c>
      <c r="R118" s="25">
        <f>IF($P118&gt;R$3,SMALL($C118:$L118,R$2),0)</f>
        <v>0</v>
      </c>
      <c r="S118" s="25">
        <f>IF($P118&gt;S$3,SMALL($C118:$L118,S$2),0)</f>
        <v>0</v>
      </c>
      <c r="T118" s="25">
        <f>IF($P118&gt;T$3,SMALL($C118:$L118,T$2),0)</f>
        <v>0</v>
      </c>
      <c r="U118">
        <f>O118-SUM(Q118:T118)</f>
        <v>0</v>
      </c>
      <c r="V118">
        <f>U118*V$4</f>
        <v>0</v>
      </c>
      <c r="W118" s="164">
        <f>IF(ISERROR(LARGE($C118:$L118,W$5)),0,LARGE($C118:$L118,W$5))*W$4</f>
        <v>0</v>
      </c>
      <c r="X118" s="164">
        <f>IF(ISERROR(LARGE($C118:$L118,X$5)),0,LARGE($C118:$L118,X$5))*X$4</f>
        <v>0</v>
      </c>
      <c r="Y118" s="164">
        <f>IF(ISERROR(LARGE($C118:$L118,Y$5)),0,LARGE($C118:$L118,Y$5))*Y$4</f>
        <v>0</v>
      </c>
      <c r="Z118" s="164">
        <f>IF(ISERROR(LARGE($C118:$L118,Z$5)),0,LARGE($C118:$L118,Z$5))*Z$4</f>
        <v>0</v>
      </c>
      <c r="AA118" s="164">
        <f>IF(ISERROR(LARGE($C118:$L118,AA$5)),0,LARGE($C118:$L118,AA$5))*AA$4</f>
        <v>0</v>
      </c>
      <c r="AB118" s="164">
        <f>IF(ISERROR(LARGE($C118:$L118,AB$5)),0,LARGE($C118:$L118,AB$5))*AB$4</f>
        <v>0</v>
      </c>
      <c r="AC118" s="165">
        <f>SUM(V118:AB118)</f>
        <v>0</v>
      </c>
      <c r="AD118" s="166">
        <f>RANK(AC118,AC$6:AC$53)</f>
        <v>43</v>
      </c>
    </row>
    <row r="119" spans="3:30" ht="12.75">
      <c r="C119" s="22">
        <f>IF(ISERROR(VLOOKUP($B119,'Vysledky (1)'!$B$5:$T$50,19,FALSE)),"",VLOOKUP($B119,'Vysledky (1)'!$B$5:$T$50,19,FALSE))</f>
      </c>
      <c r="D119" s="22">
        <f>IF(ISERROR(VLOOKUP($B119,'Vysledky (2)'!$B$5:$T$50,19,FALSE)),"",VLOOKUP($B119,'Vysledky (2)'!$B$5:$T$50,19,FALSE))</f>
      </c>
      <c r="E119" s="22">
        <f>IF(ISERROR(VLOOKUP($B119,'Vysledky (3)'!$B$5:$T$50,19,FALSE)),"",VLOOKUP($B119,'Vysledky (3)'!$B$5:$T$50,19,FALSE))</f>
      </c>
      <c r="F119" s="22">
        <f>IF(ISERROR(VLOOKUP($B119,'Vysledky (4)'!$B$5:$T$50,19,FALSE)),"",VLOOKUP($B119,'Vysledky (4)'!$B$5:$T$50,19,FALSE))</f>
      </c>
      <c r="G119" s="22">
        <f>IF(ISERROR(VLOOKUP($B119,'Vysledky (5)'!$B$5:$T$50,19,FALSE)),"",VLOOKUP($B119,'Vysledky (5)'!$B$5:$T$50,19,FALSE))</f>
      </c>
      <c r="H119" s="22">
        <f>IF(ISERROR(VLOOKUP($B119,'Vysledky (6)'!$B$5:$T$50,19,FALSE)),"",VLOOKUP($B119,'Vysledky (6)'!$B$5:$T$50,19,FALSE))</f>
      </c>
      <c r="I119" s="22">
        <f>IF(ISERROR(VLOOKUP($B119,'Vysledky (7)'!$B$5:$T$50,19,FALSE)),"",VLOOKUP($B119,'Vysledky (7)'!$B$5:$T$50,19,FALSE))</f>
      </c>
      <c r="J119" s="22">
        <f>IF(ISERROR(VLOOKUP($B119,'Vysledky (8)'!$B$5:$T$50,19,FALSE)),"",VLOOKUP($B119,'Vysledky (8)'!$B$5:$T$50,19,FALSE))</f>
      </c>
      <c r="K119" s="22">
        <f>IF(ISERROR(VLOOKUP($B119,'Vysledky (9)'!$B$5:$T$50,19,FALSE)),"",VLOOKUP($B119,'Vysledky (9)'!$B$5:$T$50,19,FALSE))</f>
      </c>
      <c r="L119" s="22">
        <f>IF(ISERROR(VLOOKUP($B119,'Vysledky (10)'!$B$5:$T$50,19,FALSE)),"",VLOOKUP($B119,'Vysledky (10)'!$B$5:$T$50,19,FALSE))</f>
      </c>
      <c r="M119" s="23">
        <f>U119</f>
        <v>0</v>
      </c>
      <c r="N119" s="24"/>
      <c r="O119">
        <f>SUM(C119:L119)</f>
        <v>0</v>
      </c>
      <c r="P119">
        <f>COUNT(C119:L119)</f>
        <v>0</v>
      </c>
      <c r="Q119" s="25">
        <f>IF($P119&gt;Q$3,MIN($C119:$L119),0)</f>
        <v>0</v>
      </c>
      <c r="R119" s="25">
        <f>IF($P119&gt;R$3,SMALL($C119:$L119,R$2),0)</f>
        <v>0</v>
      </c>
      <c r="S119" s="25">
        <f>IF($P119&gt;S$3,SMALL($C119:$L119,S$2),0)</f>
        <v>0</v>
      </c>
      <c r="T119" s="25">
        <f>IF($P119&gt;T$3,SMALL($C119:$L119,T$2),0)</f>
        <v>0</v>
      </c>
      <c r="U119">
        <f>O119-SUM(Q119:T119)</f>
        <v>0</v>
      </c>
      <c r="V119">
        <f>U119*V$4</f>
        <v>0</v>
      </c>
      <c r="W119" s="164">
        <f>IF(ISERROR(LARGE($C119:$L119,W$5)),0,LARGE($C119:$L119,W$5))*W$4</f>
        <v>0</v>
      </c>
      <c r="X119" s="164">
        <f>IF(ISERROR(LARGE($C119:$L119,X$5)),0,LARGE($C119:$L119,X$5))*X$4</f>
        <v>0</v>
      </c>
      <c r="Y119" s="164">
        <f>IF(ISERROR(LARGE($C119:$L119,Y$5)),0,LARGE($C119:$L119,Y$5))*Y$4</f>
        <v>0</v>
      </c>
      <c r="Z119" s="164">
        <f>IF(ISERROR(LARGE($C119:$L119,Z$5)),0,LARGE($C119:$L119,Z$5))*Z$4</f>
        <v>0</v>
      </c>
      <c r="AA119" s="164">
        <f>IF(ISERROR(LARGE($C119:$L119,AA$5)),0,LARGE($C119:$L119,AA$5))*AA$4</f>
        <v>0</v>
      </c>
      <c r="AB119" s="164">
        <f>IF(ISERROR(LARGE($C119:$L119,AB$5)),0,LARGE($C119:$L119,AB$5))*AB$4</f>
        <v>0</v>
      </c>
      <c r="AC119" s="165">
        <f>SUM(V119:AB119)</f>
        <v>0</v>
      </c>
      <c r="AD119" s="166">
        <f>RANK(AC119,AC$6:AC$53)</f>
        <v>43</v>
      </c>
    </row>
    <row r="120" spans="3:30" ht="12.75">
      <c r="C120" s="22">
        <f>IF(ISERROR(VLOOKUP($B120,'Vysledky (1)'!$B$5:$T$50,19,FALSE)),"",VLOOKUP($B120,'Vysledky (1)'!$B$5:$T$50,19,FALSE))</f>
      </c>
      <c r="D120" s="22">
        <f>IF(ISERROR(VLOOKUP($B120,'Vysledky (2)'!$B$5:$T$50,19,FALSE)),"",VLOOKUP($B120,'Vysledky (2)'!$B$5:$T$50,19,FALSE))</f>
      </c>
      <c r="E120" s="22">
        <f>IF(ISERROR(VLOOKUP($B120,'Vysledky (3)'!$B$5:$T$50,19,FALSE)),"",VLOOKUP($B120,'Vysledky (3)'!$B$5:$T$50,19,FALSE))</f>
      </c>
      <c r="F120" s="22">
        <f>IF(ISERROR(VLOOKUP($B120,'Vysledky (4)'!$B$5:$T$50,19,FALSE)),"",VLOOKUP($B120,'Vysledky (4)'!$B$5:$T$50,19,FALSE))</f>
      </c>
      <c r="G120" s="22">
        <f>IF(ISERROR(VLOOKUP($B120,'Vysledky (5)'!$B$5:$T$50,19,FALSE)),"",VLOOKUP($B120,'Vysledky (5)'!$B$5:$T$50,19,FALSE))</f>
      </c>
      <c r="H120" s="22">
        <f>IF(ISERROR(VLOOKUP($B120,'Vysledky (6)'!$B$5:$T$50,19,FALSE)),"",VLOOKUP($B120,'Vysledky (6)'!$B$5:$T$50,19,FALSE))</f>
      </c>
      <c r="I120" s="22">
        <f>IF(ISERROR(VLOOKUP($B120,'Vysledky (7)'!$B$5:$T$50,19,FALSE)),"",VLOOKUP($B120,'Vysledky (7)'!$B$5:$T$50,19,FALSE))</f>
      </c>
      <c r="J120" s="22">
        <f>IF(ISERROR(VLOOKUP($B120,'Vysledky (8)'!$B$5:$T$50,19,FALSE)),"",VLOOKUP($B120,'Vysledky (8)'!$B$5:$T$50,19,FALSE))</f>
      </c>
      <c r="K120" s="22">
        <f>IF(ISERROR(VLOOKUP($B120,'Vysledky (9)'!$B$5:$T$50,19,FALSE)),"",VLOOKUP($B120,'Vysledky (9)'!$B$5:$T$50,19,FALSE))</f>
      </c>
      <c r="L120" s="22">
        <f>IF(ISERROR(VLOOKUP($B120,'Vysledky (10)'!$B$5:$T$50,19,FALSE)),"",VLOOKUP($B120,'Vysledky (10)'!$B$5:$T$50,19,FALSE))</f>
      </c>
      <c r="M120" s="23">
        <f>U120</f>
        <v>0</v>
      </c>
      <c r="N120" s="24"/>
      <c r="O120">
        <f>SUM(C120:L120)</f>
        <v>0</v>
      </c>
      <c r="P120">
        <f>COUNT(C120:L120)</f>
        <v>0</v>
      </c>
      <c r="Q120" s="25">
        <f>IF($P120&gt;Q$3,MIN($C120:$L120),0)</f>
        <v>0</v>
      </c>
      <c r="R120" s="25">
        <f>IF($P120&gt;R$3,SMALL($C120:$L120,R$2),0)</f>
        <v>0</v>
      </c>
      <c r="S120" s="25">
        <f>IF($P120&gt;S$3,SMALL($C120:$L120,S$2),0)</f>
        <v>0</v>
      </c>
      <c r="T120" s="25">
        <f>IF($P120&gt;T$3,SMALL($C120:$L120,T$2),0)</f>
        <v>0</v>
      </c>
      <c r="U120">
        <f>O120-SUM(Q120:T120)</f>
        <v>0</v>
      </c>
      <c r="V120">
        <f>U120*V$4</f>
        <v>0</v>
      </c>
      <c r="W120" s="164">
        <f>IF(ISERROR(LARGE($C120:$L120,W$5)),0,LARGE($C120:$L120,W$5))*W$4</f>
        <v>0</v>
      </c>
      <c r="X120" s="164">
        <f>IF(ISERROR(LARGE($C120:$L120,X$5)),0,LARGE($C120:$L120,X$5))*X$4</f>
        <v>0</v>
      </c>
      <c r="Y120" s="164">
        <f>IF(ISERROR(LARGE($C120:$L120,Y$5)),0,LARGE($C120:$L120,Y$5))*Y$4</f>
        <v>0</v>
      </c>
      <c r="Z120" s="164">
        <f>IF(ISERROR(LARGE($C120:$L120,Z$5)),0,LARGE($C120:$L120,Z$5))*Z$4</f>
        <v>0</v>
      </c>
      <c r="AA120" s="164">
        <f>IF(ISERROR(LARGE($C120:$L120,AA$5)),0,LARGE($C120:$L120,AA$5))*AA$4</f>
        <v>0</v>
      </c>
      <c r="AB120" s="164">
        <f>IF(ISERROR(LARGE($C120:$L120,AB$5)),0,LARGE($C120:$L120,AB$5))*AB$4</f>
        <v>0</v>
      </c>
      <c r="AC120" s="165">
        <f>SUM(V120:AB120)</f>
        <v>0</v>
      </c>
      <c r="AD120" s="166">
        <f>RANK(AC120,AC$6:AC$53)</f>
        <v>43</v>
      </c>
    </row>
    <row r="121" spans="3:30" ht="12.75">
      <c r="C121" s="22">
        <f>IF(ISERROR(VLOOKUP($B121,'Vysledky (1)'!$B$5:$T$50,19,FALSE)),"",VLOOKUP($B121,'Vysledky (1)'!$B$5:$T$50,19,FALSE))</f>
      </c>
      <c r="D121" s="22">
        <f>IF(ISERROR(VLOOKUP($B121,'Vysledky (2)'!$B$5:$T$50,19,FALSE)),"",VLOOKUP($B121,'Vysledky (2)'!$B$5:$T$50,19,FALSE))</f>
      </c>
      <c r="E121" s="22">
        <f>IF(ISERROR(VLOOKUP($B121,'Vysledky (3)'!$B$5:$T$50,19,FALSE)),"",VLOOKUP($B121,'Vysledky (3)'!$B$5:$T$50,19,FALSE))</f>
      </c>
      <c r="F121" s="22">
        <f>IF(ISERROR(VLOOKUP($B121,'Vysledky (4)'!$B$5:$T$50,19,FALSE)),"",VLOOKUP($B121,'Vysledky (4)'!$B$5:$T$50,19,FALSE))</f>
      </c>
      <c r="G121" s="22">
        <f>IF(ISERROR(VLOOKUP($B121,'Vysledky (5)'!$B$5:$T$50,19,FALSE)),"",VLOOKUP($B121,'Vysledky (5)'!$B$5:$T$50,19,FALSE))</f>
      </c>
      <c r="H121" s="22">
        <f>IF(ISERROR(VLOOKUP($B121,'Vysledky (6)'!$B$5:$T$50,19,FALSE)),"",VLOOKUP($B121,'Vysledky (6)'!$B$5:$T$50,19,FALSE))</f>
      </c>
      <c r="I121" s="22">
        <f>IF(ISERROR(VLOOKUP($B121,'Vysledky (7)'!$B$5:$T$50,19,FALSE)),"",VLOOKUP($B121,'Vysledky (7)'!$B$5:$T$50,19,FALSE))</f>
      </c>
      <c r="J121" s="22">
        <f>IF(ISERROR(VLOOKUP($B121,'Vysledky (8)'!$B$5:$T$50,19,FALSE)),"",VLOOKUP($B121,'Vysledky (8)'!$B$5:$T$50,19,FALSE))</f>
      </c>
      <c r="K121" s="22">
        <f>IF(ISERROR(VLOOKUP($B121,'Vysledky (9)'!$B$5:$T$50,19,FALSE)),"",VLOOKUP($B121,'Vysledky (9)'!$B$5:$T$50,19,FALSE))</f>
      </c>
      <c r="L121" s="22">
        <f>IF(ISERROR(VLOOKUP($B121,'Vysledky (10)'!$B$5:$T$50,19,FALSE)),"",VLOOKUP($B121,'Vysledky (10)'!$B$5:$T$50,19,FALSE))</f>
      </c>
      <c r="M121" s="23">
        <f>U121</f>
        <v>0</v>
      </c>
      <c r="N121" s="24"/>
      <c r="O121">
        <f>SUM(C121:L121)</f>
        <v>0</v>
      </c>
      <c r="P121">
        <f>COUNT(C121:L121)</f>
        <v>0</v>
      </c>
      <c r="Q121" s="25">
        <f>IF($P121&gt;Q$3,MIN($C121:$L121),0)</f>
        <v>0</v>
      </c>
      <c r="R121" s="25">
        <f>IF($P121&gt;R$3,SMALL($C121:$L121,R$2),0)</f>
        <v>0</v>
      </c>
      <c r="S121" s="25">
        <f>IF($P121&gt;S$3,SMALL($C121:$L121,S$2),0)</f>
        <v>0</v>
      </c>
      <c r="T121" s="25">
        <f>IF($P121&gt;T$3,SMALL($C121:$L121,T$2),0)</f>
        <v>0</v>
      </c>
      <c r="U121">
        <f>O121-SUM(Q121:T121)</f>
        <v>0</v>
      </c>
      <c r="V121">
        <f>U121*V$4</f>
        <v>0</v>
      </c>
      <c r="W121" s="164">
        <f>IF(ISERROR(LARGE($C121:$L121,W$5)),0,LARGE($C121:$L121,W$5))*W$4</f>
        <v>0</v>
      </c>
      <c r="X121" s="164">
        <f>IF(ISERROR(LARGE($C121:$L121,X$5)),0,LARGE($C121:$L121,X$5))*X$4</f>
        <v>0</v>
      </c>
      <c r="Y121" s="164">
        <f>IF(ISERROR(LARGE($C121:$L121,Y$5)),0,LARGE($C121:$L121,Y$5))*Y$4</f>
        <v>0</v>
      </c>
      <c r="Z121" s="164">
        <f>IF(ISERROR(LARGE($C121:$L121,Z$5)),0,LARGE($C121:$L121,Z$5))*Z$4</f>
        <v>0</v>
      </c>
      <c r="AA121" s="164">
        <f>IF(ISERROR(LARGE($C121:$L121,AA$5)),0,LARGE($C121:$L121,AA$5))*AA$4</f>
        <v>0</v>
      </c>
      <c r="AB121" s="164">
        <f>IF(ISERROR(LARGE($C121:$L121,AB$5)),0,LARGE($C121:$L121,AB$5))*AB$4</f>
        <v>0</v>
      </c>
      <c r="AC121" s="165">
        <f>SUM(V121:AB121)</f>
        <v>0</v>
      </c>
      <c r="AD121" s="166">
        <f>RANK(AC121,AC$6:AC$53)</f>
        <v>43</v>
      </c>
    </row>
    <row r="122" spans="3:30" ht="12.75">
      <c r="C122" s="22">
        <f>IF(ISERROR(VLOOKUP($B122,'Vysledky (1)'!$B$5:$T$50,19,FALSE)),"",VLOOKUP($B122,'Vysledky (1)'!$B$5:$T$50,19,FALSE))</f>
      </c>
      <c r="D122" s="22">
        <f>IF(ISERROR(VLOOKUP($B122,'Vysledky (2)'!$B$5:$T$50,19,FALSE)),"",VLOOKUP($B122,'Vysledky (2)'!$B$5:$T$50,19,FALSE))</f>
      </c>
      <c r="E122" s="22">
        <f>IF(ISERROR(VLOOKUP($B122,'Vysledky (3)'!$B$5:$T$50,19,FALSE)),"",VLOOKUP($B122,'Vysledky (3)'!$B$5:$T$50,19,FALSE))</f>
      </c>
      <c r="F122" s="22">
        <f>IF(ISERROR(VLOOKUP($B122,'Vysledky (4)'!$B$5:$T$50,19,FALSE)),"",VLOOKUP($B122,'Vysledky (4)'!$B$5:$T$50,19,FALSE))</f>
      </c>
      <c r="G122" s="22">
        <f>IF(ISERROR(VLOOKUP($B122,'Vysledky (5)'!$B$5:$T$50,19,FALSE)),"",VLOOKUP($B122,'Vysledky (5)'!$B$5:$T$50,19,FALSE))</f>
      </c>
      <c r="H122" s="22">
        <f>IF(ISERROR(VLOOKUP($B122,'Vysledky (6)'!$B$5:$T$50,19,FALSE)),"",VLOOKUP($B122,'Vysledky (6)'!$B$5:$T$50,19,FALSE))</f>
      </c>
      <c r="I122" s="22">
        <f>IF(ISERROR(VLOOKUP($B122,'Vysledky (7)'!$B$5:$T$50,19,FALSE)),"",VLOOKUP($B122,'Vysledky (7)'!$B$5:$T$50,19,FALSE))</f>
      </c>
      <c r="J122" s="22">
        <f>IF(ISERROR(VLOOKUP($B122,'Vysledky (8)'!$B$5:$T$50,19,FALSE)),"",VLOOKUP($B122,'Vysledky (8)'!$B$5:$T$50,19,FALSE))</f>
      </c>
      <c r="K122" s="22">
        <f>IF(ISERROR(VLOOKUP($B122,'Vysledky (9)'!$B$5:$T$50,19,FALSE)),"",VLOOKUP($B122,'Vysledky (9)'!$B$5:$T$50,19,FALSE))</f>
      </c>
      <c r="L122" s="22">
        <f>IF(ISERROR(VLOOKUP($B122,'Vysledky (10)'!$B$5:$T$50,19,FALSE)),"",VLOOKUP($B122,'Vysledky (10)'!$B$5:$T$50,19,FALSE))</f>
      </c>
      <c r="M122" s="23">
        <f>U122</f>
        <v>0</v>
      </c>
      <c r="N122" s="24"/>
      <c r="O122">
        <f>SUM(C122:L122)</f>
        <v>0</v>
      </c>
      <c r="P122">
        <f>COUNT(C122:L122)</f>
        <v>0</v>
      </c>
      <c r="Q122" s="25">
        <f>IF($P122&gt;Q$3,MIN($C122:$L122),0)</f>
        <v>0</v>
      </c>
      <c r="R122" s="25">
        <f>IF($P122&gt;R$3,SMALL($C122:$L122,R$2),0)</f>
        <v>0</v>
      </c>
      <c r="S122" s="25">
        <f>IF($P122&gt;S$3,SMALL($C122:$L122,S$2),0)</f>
        <v>0</v>
      </c>
      <c r="T122" s="25">
        <f>IF($P122&gt;T$3,SMALL($C122:$L122,T$2),0)</f>
        <v>0</v>
      </c>
      <c r="U122">
        <f>O122-SUM(Q122:T122)</f>
        <v>0</v>
      </c>
      <c r="V122">
        <f>U122*V$4</f>
        <v>0</v>
      </c>
      <c r="W122" s="164">
        <f>IF(ISERROR(LARGE($C122:$L122,W$5)),0,LARGE($C122:$L122,W$5))*W$4</f>
        <v>0</v>
      </c>
      <c r="X122" s="164">
        <f>IF(ISERROR(LARGE($C122:$L122,X$5)),0,LARGE($C122:$L122,X$5))*X$4</f>
        <v>0</v>
      </c>
      <c r="Y122" s="164">
        <f>IF(ISERROR(LARGE($C122:$L122,Y$5)),0,LARGE($C122:$L122,Y$5))*Y$4</f>
        <v>0</v>
      </c>
      <c r="Z122" s="164">
        <f>IF(ISERROR(LARGE($C122:$L122,Z$5)),0,LARGE($C122:$L122,Z$5))*Z$4</f>
        <v>0</v>
      </c>
      <c r="AA122" s="164">
        <f>IF(ISERROR(LARGE($C122:$L122,AA$5)),0,LARGE($C122:$L122,AA$5))*AA$4</f>
        <v>0</v>
      </c>
      <c r="AB122" s="164">
        <f>IF(ISERROR(LARGE($C122:$L122,AB$5)),0,LARGE($C122:$L122,AB$5))*AB$4</f>
        <v>0</v>
      </c>
      <c r="AC122" s="165">
        <f>SUM(V122:AB122)</f>
        <v>0</v>
      </c>
      <c r="AD122" s="166">
        <f>RANK(AC122,AC$6:AC$53)</f>
        <v>43</v>
      </c>
    </row>
    <row r="123" spans="3:30" ht="12.75">
      <c r="C123" s="22">
        <f>IF(ISERROR(VLOOKUP($B123,'Vysledky (1)'!$B$5:$T$50,19,FALSE)),"",VLOOKUP($B123,'Vysledky (1)'!$B$5:$T$50,19,FALSE))</f>
      </c>
      <c r="D123" s="22">
        <f>IF(ISERROR(VLOOKUP($B123,'Vysledky (2)'!$B$5:$T$50,19,FALSE)),"",VLOOKUP($B123,'Vysledky (2)'!$B$5:$T$50,19,FALSE))</f>
      </c>
      <c r="E123" s="22">
        <f>IF(ISERROR(VLOOKUP($B123,'Vysledky (3)'!$B$5:$T$50,19,FALSE)),"",VLOOKUP($B123,'Vysledky (3)'!$B$5:$T$50,19,FALSE))</f>
      </c>
      <c r="F123" s="22">
        <f>IF(ISERROR(VLOOKUP($B123,'Vysledky (4)'!$B$5:$T$50,19,FALSE)),"",VLOOKUP($B123,'Vysledky (4)'!$B$5:$T$50,19,FALSE))</f>
      </c>
      <c r="G123" s="22">
        <f>IF(ISERROR(VLOOKUP($B123,'Vysledky (5)'!$B$5:$T$50,19,FALSE)),"",VLOOKUP($B123,'Vysledky (5)'!$B$5:$T$50,19,FALSE))</f>
      </c>
      <c r="H123" s="22">
        <f>IF(ISERROR(VLOOKUP($B123,'Vysledky (6)'!$B$5:$T$50,19,FALSE)),"",VLOOKUP($B123,'Vysledky (6)'!$B$5:$T$50,19,FALSE))</f>
      </c>
      <c r="I123" s="22">
        <f>IF(ISERROR(VLOOKUP($B123,'Vysledky (7)'!$B$5:$T$50,19,FALSE)),"",VLOOKUP($B123,'Vysledky (7)'!$B$5:$T$50,19,FALSE))</f>
      </c>
      <c r="J123" s="22">
        <f>IF(ISERROR(VLOOKUP($B123,'Vysledky (8)'!$B$5:$T$50,19,FALSE)),"",VLOOKUP($B123,'Vysledky (8)'!$B$5:$T$50,19,FALSE))</f>
      </c>
      <c r="K123" s="22">
        <f>IF(ISERROR(VLOOKUP($B123,'Vysledky (9)'!$B$5:$T$50,19,FALSE)),"",VLOOKUP($B123,'Vysledky (9)'!$B$5:$T$50,19,FALSE))</f>
      </c>
      <c r="L123" s="22">
        <f>IF(ISERROR(VLOOKUP($B123,'Vysledky (10)'!$B$5:$T$50,19,FALSE)),"",VLOOKUP($B123,'Vysledky (10)'!$B$5:$T$50,19,FALSE))</f>
      </c>
      <c r="M123" s="23">
        <f>U123</f>
        <v>0</v>
      </c>
      <c r="N123" s="24"/>
      <c r="O123">
        <f>SUM(C123:L123)</f>
        <v>0</v>
      </c>
      <c r="P123">
        <f>COUNT(C123:L123)</f>
        <v>0</v>
      </c>
      <c r="Q123" s="25">
        <f>IF($P123&gt;Q$3,MIN($C123:$L123),0)</f>
        <v>0</v>
      </c>
      <c r="R123" s="25">
        <f>IF($P123&gt;R$3,SMALL($C123:$L123,R$2),0)</f>
        <v>0</v>
      </c>
      <c r="S123" s="25">
        <f>IF($P123&gt;S$3,SMALL($C123:$L123,S$2),0)</f>
        <v>0</v>
      </c>
      <c r="T123" s="25">
        <f>IF($P123&gt;T$3,SMALL($C123:$L123,T$2),0)</f>
        <v>0</v>
      </c>
      <c r="U123">
        <f>O123-SUM(Q123:T123)</f>
        <v>0</v>
      </c>
      <c r="V123">
        <f>U123*V$4</f>
        <v>0</v>
      </c>
      <c r="W123" s="164">
        <f>IF(ISERROR(LARGE($C123:$L123,W$5)),0,LARGE($C123:$L123,W$5))*W$4</f>
        <v>0</v>
      </c>
      <c r="X123" s="164">
        <f>IF(ISERROR(LARGE($C123:$L123,X$5)),0,LARGE($C123:$L123,X$5))*X$4</f>
        <v>0</v>
      </c>
      <c r="Y123" s="164">
        <f>IF(ISERROR(LARGE($C123:$L123,Y$5)),0,LARGE($C123:$L123,Y$5))*Y$4</f>
        <v>0</v>
      </c>
      <c r="Z123" s="164">
        <f>IF(ISERROR(LARGE($C123:$L123,Z$5)),0,LARGE($C123:$L123,Z$5))*Z$4</f>
        <v>0</v>
      </c>
      <c r="AA123" s="164">
        <f>IF(ISERROR(LARGE($C123:$L123,AA$5)),0,LARGE($C123:$L123,AA$5))*AA$4</f>
        <v>0</v>
      </c>
      <c r="AB123" s="164">
        <f>IF(ISERROR(LARGE($C123:$L123,AB$5)),0,LARGE($C123:$L123,AB$5))*AB$4</f>
        <v>0</v>
      </c>
      <c r="AC123" s="165">
        <f>SUM(V123:AB123)</f>
        <v>0</v>
      </c>
      <c r="AD123" s="166">
        <f>RANK(AC123,AC$6:AC$53)</f>
        <v>43</v>
      </c>
    </row>
    <row r="124" spans="3:30" ht="12.75">
      <c r="C124" s="22">
        <f>IF(ISERROR(VLOOKUP($B124,'Vysledky (1)'!$B$5:$T$50,19,FALSE)),"",VLOOKUP($B124,'Vysledky (1)'!$B$5:$T$50,19,FALSE))</f>
      </c>
      <c r="D124" s="22">
        <f>IF(ISERROR(VLOOKUP($B124,'Vysledky (2)'!$B$5:$T$50,19,FALSE)),"",VLOOKUP($B124,'Vysledky (2)'!$B$5:$T$50,19,FALSE))</f>
      </c>
      <c r="E124" s="22">
        <f>IF(ISERROR(VLOOKUP($B124,'Vysledky (3)'!$B$5:$T$50,19,FALSE)),"",VLOOKUP($B124,'Vysledky (3)'!$B$5:$T$50,19,FALSE))</f>
      </c>
      <c r="F124" s="22">
        <f>IF(ISERROR(VLOOKUP($B124,'Vysledky (4)'!$B$5:$T$50,19,FALSE)),"",VLOOKUP($B124,'Vysledky (4)'!$B$5:$T$50,19,FALSE))</f>
      </c>
      <c r="G124" s="22">
        <f>IF(ISERROR(VLOOKUP($B124,'Vysledky (5)'!$B$5:$T$50,19,FALSE)),"",VLOOKUP($B124,'Vysledky (5)'!$B$5:$T$50,19,FALSE))</f>
      </c>
      <c r="H124" s="22">
        <f>IF(ISERROR(VLOOKUP($B124,'Vysledky (6)'!$B$5:$T$50,19,FALSE)),"",VLOOKUP($B124,'Vysledky (6)'!$B$5:$T$50,19,FALSE))</f>
      </c>
      <c r="I124" s="22">
        <f>IF(ISERROR(VLOOKUP($B124,'Vysledky (7)'!$B$5:$T$50,19,FALSE)),"",VLOOKUP($B124,'Vysledky (7)'!$B$5:$T$50,19,FALSE))</f>
      </c>
      <c r="J124" s="22">
        <f>IF(ISERROR(VLOOKUP($B124,'Vysledky (8)'!$B$5:$T$50,19,FALSE)),"",VLOOKUP($B124,'Vysledky (8)'!$B$5:$T$50,19,FALSE))</f>
      </c>
      <c r="K124" s="22">
        <f>IF(ISERROR(VLOOKUP($B124,'Vysledky (9)'!$B$5:$T$50,19,FALSE)),"",VLOOKUP($B124,'Vysledky (9)'!$B$5:$T$50,19,FALSE))</f>
      </c>
      <c r="L124" s="22">
        <f>IF(ISERROR(VLOOKUP($B124,'Vysledky (10)'!$B$5:$T$50,19,FALSE)),"",VLOOKUP($B124,'Vysledky (10)'!$B$5:$T$50,19,FALSE))</f>
      </c>
      <c r="M124" s="23">
        <f>U124</f>
        <v>0</v>
      </c>
      <c r="N124" s="24"/>
      <c r="O124">
        <f>SUM(C124:L124)</f>
        <v>0</v>
      </c>
      <c r="P124">
        <f>COUNT(C124:L124)</f>
        <v>0</v>
      </c>
      <c r="Q124" s="25">
        <f>IF($P124&gt;Q$3,MIN($C124:$L124),0)</f>
        <v>0</v>
      </c>
      <c r="R124" s="25">
        <f>IF($P124&gt;R$3,SMALL($C124:$L124,R$2),0)</f>
        <v>0</v>
      </c>
      <c r="S124" s="25">
        <f>IF($P124&gt;S$3,SMALL($C124:$L124,S$2),0)</f>
        <v>0</v>
      </c>
      <c r="T124" s="25">
        <f>IF($P124&gt;T$3,SMALL($C124:$L124,T$2),0)</f>
        <v>0</v>
      </c>
      <c r="U124">
        <f>O124-SUM(Q124:T124)</f>
        <v>0</v>
      </c>
      <c r="V124">
        <f>U124*V$4</f>
        <v>0</v>
      </c>
      <c r="W124" s="164">
        <f>IF(ISERROR(LARGE($C124:$L124,W$5)),0,LARGE($C124:$L124,W$5))*W$4</f>
        <v>0</v>
      </c>
      <c r="X124" s="164">
        <f>IF(ISERROR(LARGE($C124:$L124,X$5)),0,LARGE($C124:$L124,X$5))*X$4</f>
        <v>0</v>
      </c>
      <c r="Y124" s="164">
        <f>IF(ISERROR(LARGE($C124:$L124,Y$5)),0,LARGE($C124:$L124,Y$5))*Y$4</f>
        <v>0</v>
      </c>
      <c r="Z124" s="164">
        <f>IF(ISERROR(LARGE($C124:$L124,Z$5)),0,LARGE($C124:$L124,Z$5))*Z$4</f>
        <v>0</v>
      </c>
      <c r="AA124" s="164">
        <f>IF(ISERROR(LARGE($C124:$L124,AA$5)),0,LARGE($C124:$L124,AA$5))*AA$4</f>
        <v>0</v>
      </c>
      <c r="AB124" s="164">
        <f>IF(ISERROR(LARGE($C124:$L124,AB$5)),0,LARGE($C124:$L124,AB$5))*AB$4</f>
        <v>0</v>
      </c>
      <c r="AC124" s="165">
        <f>SUM(V124:AB124)</f>
        <v>0</v>
      </c>
      <c r="AD124" s="166">
        <f>RANK(AC124,AC$6:AC$53)</f>
        <v>43</v>
      </c>
    </row>
    <row r="125" spans="3:30" ht="12.75">
      <c r="C125" s="22">
        <f>IF(ISERROR(VLOOKUP($B125,'Vysledky (1)'!$B$5:$T$50,19,FALSE)),"",VLOOKUP($B125,'Vysledky (1)'!$B$5:$T$50,19,FALSE))</f>
      </c>
      <c r="D125" s="22">
        <f>IF(ISERROR(VLOOKUP($B125,'Vysledky (2)'!$B$5:$T$50,19,FALSE)),"",VLOOKUP($B125,'Vysledky (2)'!$B$5:$T$50,19,FALSE))</f>
      </c>
      <c r="E125" s="22">
        <f>IF(ISERROR(VLOOKUP($B125,'Vysledky (3)'!$B$5:$T$50,19,FALSE)),"",VLOOKUP($B125,'Vysledky (3)'!$B$5:$T$50,19,FALSE))</f>
      </c>
      <c r="F125" s="22">
        <f>IF(ISERROR(VLOOKUP($B125,'Vysledky (4)'!$B$5:$T$50,19,FALSE)),"",VLOOKUP($B125,'Vysledky (4)'!$B$5:$T$50,19,FALSE))</f>
      </c>
      <c r="G125" s="22">
        <f>IF(ISERROR(VLOOKUP($B125,'Vysledky (5)'!$B$5:$T$50,19,FALSE)),"",VLOOKUP($B125,'Vysledky (5)'!$B$5:$T$50,19,FALSE))</f>
      </c>
      <c r="H125" s="22">
        <f>IF(ISERROR(VLOOKUP($B125,'Vysledky (6)'!$B$5:$T$50,19,FALSE)),"",VLOOKUP($B125,'Vysledky (6)'!$B$5:$T$50,19,FALSE))</f>
      </c>
      <c r="I125" s="22">
        <f>IF(ISERROR(VLOOKUP($B125,'Vysledky (7)'!$B$5:$T$50,19,FALSE)),"",VLOOKUP($B125,'Vysledky (7)'!$B$5:$T$50,19,FALSE))</f>
      </c>
      <c r="J125" s="22">
        <f>IF(ISERROR(VLOOKUP($B125,'Vysledky (8)'!$B$5:$T$50,19,FALSE)),"",VLOOKUP($B125,'Vysledky (8)'!$B$5:$T$50,19,FALSE))</f>
      </c>
      <c r="K125" s="22">
        <f>IF(ISERROR(VLOOKUP($B125,'Vysledky (9)'!$B$5:$T$50,19,FALSE)),"",VLOOKUP($B125,'Vysledky (9)'!$B$5:$T$50,19,FALSE))</f>
      </c>
      <c r="L125" s="22">
        <f>IF(ISERROR(VLOOKUP($B125,'Vysledky (10)'!$B$5:$T$50,19,FALSE)),"",VLOOKUP($B125,'Vysledky (10)'!$B$5:$T$50,19,FALSE))</f>
      </c>
      <c r="M125" s="23">
        <f>U125</f>
        <v>0</v>
      </c>
      <c r="N125" s="24"/>
      <c r="O125">
        <f>SUM(C125:L125)</f>
        <v>0</v>
      </c>
      <c r="P125">
        <f>COUNT(C125:L125)</f>
        <v>0</v>
      </c>
      <c r="Q125" s="25">
        <f>IF($P125&gt;Q$3,MIN($C125:$L125),0)</f>
        <v>0</v>
      </c>
      <c r="R125" s="25">
        <f>IF($P125&gt;R$3,SMALL($C125:$L125,R$2),0)</f>
        <v>0</v>
      </c>
      <c r="S125" s="25">
        <f>IF($P125&gt;S$3,SMALL($C125:$L125,S$2),0)</f>
        <v>0</v>
      </c>
      <c r="T125" s="25">
        <f>IF($P125&gt;T$3,SMALL($C125:$L125,T$2),0)</f>
        <v>0</v>
      </c>
      <c r="U125">
        <f>O125-SUM(Q125:T125)</f>
        <v>0</v>
      </c>
      <c r="V125">
        <f>U125*V$4</f>
        <v>0</v>
      </c>
      <c r="W125" s="164">
        <f>IF(ISERROR(LARGE($C125:$L125,W$5)),0,LARGE($C125:$L125,W$5))*W$4</f>
        <v>0</v>
      </c>
      <c r="X125" s="164">
        <f>IF(ISERROR(LARGE($C125:$L125,X$5)),0,LARGE($C125:$L125,X$5))*X$4</f>
        <v>0</v>
      </c>
      <c r="Y125" s="164">
        <f>IF(ISERROR(LARGE($C125:$L125,Y$5)),0,LARGE($C125:$L125,Y$5))*Y$4</f>
        <v>0</v>
      </c>
      <c r="Z125" s="164">
        <f>IF(ISERROR(LARGE($C125:$L125,Z$5)),0,LARGE($C125:$L125,Z$5))*Z$4</f>
        <v>0</v>
      </c>
      <c r="AA125" s="164">
        <f>IF(ISERROR(LARGE($C125:$L125,AA$5)),0,LARGE($C125:$L125,AA$5))*AA$4</f>
        <v>0</v>
      </c>
      <c r="AB125" s="164">
        <f>IF(ISERROR(LARGE($C125:$L125,AB$5)),0,LARGE($C125:$L125,AB$5))*AB$4</f>
        <v>0</v>
      </c>
      <c r="AC125" s="165">
        <f>SUM(V125:AB125)</f>
        <v>0</v>
      </c>
      <c r="AD125" s="166">
        <f>RANK(AC125,AC$6:AC$53)</f>
        <v>43</v>
      </c>
    </row>
    <row r="126" spans="3:30" ht="12.75">
      <c r="C126" s="22">
        <f>IF(ISERROR(VLOOKUP($B126,'Vysledky (1)'!$B$5:$T$50,19,FALSE)),"",VLOOKUP($B126,'Vysledky (1)'!$B$5:$T$50,19,FALSE))</f>
      </c>
      <c r="D126" s="22">
        <f>IF(ISERROR(VLOOKUP($B126,'Vysledky (2)'!$B$5:$T$50,19,FALSE)),"",VLOOKUP($B126,'Vysledky (2)'!$B$5:$T$50,19,FALSE))</f>
      </c>
      <c r="E126" s="22">
        <f>IF(ISERROR(VLOOKUP($B126,'Vysledky (3)'!$B$5:$T$50,19,FALSE)),"",VLOOKUP($B126,'Vysledky (3)'!$B$5:$T$50,19,FALSE))</f>
      </c>
      <c r="F126" s="22">
        <f>IF(ISERROR(VLOOKUP($B126,'Vysledky (4)'!$B$5:$T$50,19,FALSE)),"",VLOOKUP($B126,'Vysledky (4)'!$B$5:$T$50,19,FALSE))</f>
      </c>
      <c r="G126" s="22">
        <f>IF(ISERROR(VLOOKUP($B126,'Vysledky (5)'!$B$5:$T$50,19,FALSE)),"",VLOOKUP($B126,'Vysledky (5)'!$B$5:$T$50,19,FALSE))</f>
      </c>
      <c r="H126" s="22">
        <f>IF(ISERROR(VLOOKUP($B126,'Vysledky (6)'!$B$5:$T$50,19,FALSE)),"",VLOOKUP($B126,'Vysledky (6)'!$B$5:$T$50,19,FALSE))</f>
      </c>
      <c r="I126" s="22">
        <f>IF(ISERROR(VLOOKUP($B126,'Vysledky (7)'!$B$5:$T$50,19,FALSE)),"",VLOOKUP($B126,'Vysledky (7)'!$B$5:$T$50,19,FALSE))</f>
      </c>
      <c r="J126" s="22">
        <f>IF(ISERROR(VLOOKUP($B126,'Vysledky (8)'!$B$5:$T$50,19,FALSE)),"",VLOOKUP($B126,'Vysledky (8)'!$B$5:$T$50,19,FALSE))</f>
      </c>
      <c r="K126" s="22">
        <f>IF(ISERROR(VLOOKUP($B126,'Vysledky (9)'!$B$5:$T$50,19,FALSE)),"",VLOOKUP($B126,'Vysledky (9)'!$B$5:$T$50,19,FALSE))</f>
      </c>
      <c r="L126" s="22">
        <f>IF(ISERROR(VLOOKUP($B126,'Vysledky (10)'!$B$5:$T$50,19,FALSE)),"",VLOOKUP($B126,'Vysledky (10)'!$B$5:$T$50,19,FALSE))</f>
      </c>
      <c r="M126" s="23">
        <f>U126</f>
        <v>0</v>
      </c>
      <c r="N126" s="24"/>
      <c r="O126">
        <f>SUM(C126:L126)</f>
        <v>0</v>
      </c>
      <c r="P126">
        <f>COUNT(C126:L126)</f>
        <v>0</v>
      </c>
      <c r="Q126" s="25">
        <f>IF($P126&gt;Q$3,MIN($C126:$L126),0)</f>
        <v>0</v>
      </c>
      <c r="R126" s="25">
        <f>IF($P126&gt;R$3,SMALL($C126:$L126,R$2),0)</f>
        <v>0</v>
      </c>
      <c r="S126" s="25">
        <f>IF($P126&gt;S$3,SMALL($C126:$L126,S$2),0)</f>
        <v>0</v>
      </c>
      <c r="T126" s="25">
        <f>IF($P126&gt;T$3,SMALL($C126:$L126,T$2),0)</f>
        <v>0</v>
      </c>
      <c r="U126">
        <f>O126-SUM(Q126:T126)</f>
        <v>0</v>
      </c>
      <c r="V126">
        <f>U126*V$4</f>
        <v>0</v>
      </c>
      <c r="W126" s="164">
        <f>IF(ISERROR(LARGE($C126:$L126,W$5)),0,LARGE($C126:$L126,W$5))*W$4</f>
        <v>0</v>
      </c>
      <c r="X126" s="164">
        <f>IF(ISERROR(LARGE($C126:$L126,X$5)),0,LARGE($C126:$L126,X$5))*X$4</f>
        <v>0</v>
      </c>
      <c r="Y126" s="164">
        <f>IF(ISERROR(LARGE($C126:$L126,Y$5)),0,LARGE($C126:$L126,Y$5))*Y$4</f>
        <v>0</v>
      </c>
      <c r="Z126" s="164">
        <f>IF(ISERROR(LARGE($C126:$L126,Z$5)),0,LARGE($C126:$L126,Z$5))*Z$4</f>
        <v>0</v>
      </c>
      <c r="AA126" s="164">
        <f>IF(ISERROR(LARGE($C126:$L126,AA$5)),0,LARGE($C126:$L126,AA$5))*AA$4</f>
        <v>0</v>
      </c>
      <c r="AB126" s="164">
        <f>IF(ISERROR(LARGE($C126:$L126,AB$5)),0,LARGE($C126:$L126,AB$5))*AB$4</f>
        <v>0</v>
      </c>
      <c r="AC126" s="165">
        <f>SUM(V126:AB126)</f>
        <v>0</v>
      </c>
      <c r="AD126" s="166">
        <f>RANK(AC126,AC$6:AC$53)</f>
        <v>43</v>
      </c>
    </row>
    <row r="127" spans="3:30" ht="12.75">
      <c r="C127" s="22">
        <f>IF(ISERROR(VLOOKUP($B127,'Vysledky (1)'!$B$5:$T$50,19,FALSE)),"",VLOOKUP($B127,'Vysledky (1)'!$B$5:$T$50,19,FALSE))</f>
      </c>
      <c r="D127" s="22">
        <f>IF(ISERROR(VLOOKUP($B127,'Vysledky (2)'!$B$5:$T$50,19,FALSE)),"",VLOOKUP($B127,'Vysledky (2)'!$B$5:$T$50,19,FALSE))</f>
      </c>
      <c r="E127" s="22">
        <f>IF(ISERROR(VLOOKUP($B127,'Vysledky (3)'!$B$5:$T$50,19,FALSE)),"",VLOOKUP($B127,'Vysledky (3)'!$B$5:$T$50,19,FALSE))</f>
      </c>
      <c r="F127" s="22">
        <f>IF(ISERROR(VLOOKUP($B127,'Vysledky (4)'!$B$5:$T$50,19,FALSE)),"",VLOOKUP($B127,'Vysledky (4)'!$B$5:$T$50,19,FALSE))</f>
      </c>
      <c r="G127" s="22">
        <f>IF(ISERROR(VLOOKUP($B127,'Vysledky (5)'!$B$5:$T$50,19,FALSE)),"",VLOOKUP($B127,'Vysledky (5)'!$B$5:$T$50,19,FALSE))</f>
      </c>
      <c r="H127" s="22">
        <f>IF(ISERROR(VLOOKUP($B127,'Vysledky (6)'!$B$5:$T$50,19,FALSE)),"",VLOOKUP($B127,'Vysledky (6)'!$B$5:$T$50,19,FALSE))</f>
      </c>
      <c r="I127" s="22">
        <f>IF(ISERROR(VLOOKUP($B127,'Vysledky (7)'!$B$5:$T$50,19,FALSE)),"",VLOOKUP($B127,'Vysledky (7)'!$B$5:$T$50,19,FALSE))</f>
      </c>
      <c r="J127" s="22">
        <f>IF(ISERROR(VLOOKUP($B127,'Vysledky (8)'!$B$5:$T$50,19,FALSE)),"",VLOOKUP($B127,'Vysledky (8)'!$B$5:$T$50,19,FALSE))</f>
      </c>
      <c r="K127" s="22">
        <f>IF(ISERROR(VLOOKUP($B127,'Vysledky (9)'!$B$5:$T$50,19,FALSE)),"",VLOOKUP($B127,'Vysledky (9)'!$B$5:$T$50,19,FALSE))</f>
      </c>
      <c r="L127" s="22">
        <f>IF(ISERROR(VLOOKUP($B127,'Vysledky (10)'!$B$5:$T$50,19,FALSE)),"",VLOOKUP($B127,'Vysledky (10)'!$B$5:$T$50,19,FALSE))</f>
      </c>
      <c r="M127" s="23">
        <f>U127</f>
        <v>0</v>
      </c>
      <c r="N127" s="24"/>
      <c r="O127">
        <f>SUM(C127:L127)</f>
        <v>0</v>
      </c>
      <c r="P127">
        <f>COUNT(C127:L127)</f>
        <v>0</v>
      </c>
      <c r="Q127" s="25">
        <f>IF($P127&gt;Q$3,MIN($C127:$L127),0)</f>
        <v>0</v>
      </c>
      <c r="R127" s="25">
        <f>IF($P127&gt;R$3,SMALL($C127:$L127,R$2),0)</f>
        <v>0</v>
      </c>
      <c r="S127" s="25">
        <f>IF($P127&gt;S$3,SMALL($C127:$L127,S$2),0)</f>
        <v>0</v>
      </c>
      <c r="T127" s="25">
        <f>IF($P127&gt;T$3,SMALL($C127:$L127,T$2),0)</f>
        <v>0</v>
      </c>
      <c r="U127">
        <f>O127-SUM(Q127:T127)</f>
        <v>0</v>
      </c>
      <c r="V127">
        <f>U127*V$4</f>
        <v>0</v>
      </c>
      <c r="W127" s="164">
        <f>IF(ISERROR(LARGE($C127:$L127,W$5)),0,LARGE($C127:$L127,W$5))*W$4</f>
        <v>0</v>
      </c>
      <c r="X127" s="164">
        <f>IF(ISERROR(LARGE($C127:$L127,X$5)),0,LARGE($C127:$L127,X$5))*X$4</f>
        <v>0</v>
      </c>
      <c r="Y127" s="164">
        <f>IF(ISERROR(LARGE($C127:$L127,Y$5)),0,LARGE($C127:$L127,Y$5))*Y$4</f>
        <v>0</v>
      </c>
      <c r="Z127" s="164">
        <f>IF(ISERROR(LARGE($C127:$L127,Z$5)),0,LARGE($C127:$L127,Z$5))*Z$4</f>
        <v>0</v>
      </c>
      <c r="AA127" s="164">
        <f>IF(ISERROR(LARGE($C127:$L127,AA$5)),0,LARGE($C127:$L127,AA$5))*AA$4</f>
        <v>0</v>
      </c>
      <c r="AB127" s="164">
        <f>IF(ISERROR(LARGE($C127:$L127,AB$5)),0,LARGE($C127:$L127,AB$5))*AB$4</f>
        <v>0</v>
      </c>
      <c r="AC127" s="165">
        <f>SUM(V127:AB127)</f>
        <v>0</v>
      </c>
      <c r="AD127" s="166">
        <f>RANK(AC127,AC$6:AC$53)</f>
        <v>43</v>
      </c>
    </row>
    <row r="128" spans="3:30" ht="12.75">
      <c r="C128" s="22">
        <f>IF(ISERROR(VLOOKUP($B128,'Vysledky (1)'!$B$5:$T$50,19,FALSE)),"",VLOOKUP($B128,'Vysledky (1)'!$B$5:$T$50,19,FALSE))</f>
      </c>
      <c r="D128" s="22">
        <f>IF(ISERROR(VLOOKUP($B128,'Vysledky (2)'!$B$5:$T$50,19,FALSE)),"",VLOOKUP($B128,'Vysledky (2)'!$B$5:$T$50,19,FALSE))</f>
      </c>
      <c r="E128" s="22">
        <f>IF(ISERROR(VLOOKUP($B128,'Vysledky (3)'!$B$5:$T$50,19,FALSE)),"",VLOOKUP($B128,'Vysledky (3)'!$B$5:$T$50,19,FALSE))</f>
      </c>
      <c r="F128" s="22">
        <f>IF(ISERROR(VLOOKUP($B128,'Vysledky (4)'!$B$5:$T$50,19,FALSE)),"",VLOOKUP($B128,'Vysledky (4)'!$B$5:$T$50,19,FALSE))</f>
      </c>
      <c r="G128" s="22">
        <f>IF(ISERROR(VLOOKUP($B128,'Vysledky (5)'!$B$5:$T$50,19,FALSE)),"",VLOOKUP($B128,'Vysledky (5)'!$B$5:$T$50,19,FALSE))</f>
      </c>
      <c r="H128" s="22">
        <f>IF(ISERROR(VLOOKUP($B128,'Vysledky (6)'!$B$5:$T$50,19,FALSE)),"",VLOOKUP($B128,'Vysledky (6)'!$B$5:$T$50,19,FALSE))</f>
      </c>
      <c r="I128" s="22">
        <f>IF(ISERROR(VLOOKUP($B128,'Vysledky (7)'!$B$5:$T$50,19,FALSE)),"",VLOOKUP($B128,'Vysledky (7)'!$B$5:$T$50,19,FALSE))</f>
      </c>
      <c r="J128" s="22">
        <f>IF(ISERROR(VLOOKUP($B128,'Vysledky (8)'!$B$5:$T$50,19,FALSE)),"",VLOOKUP($B128,'Vysledky (8)'!$B$5:$T$50,19,FALSE))</f>
      </c>
      <c r="K128" s="22">
        <f>IF(ISERROR(VLOOKUP($B128,'Vysledky (9)'!$B$5:$T$50,19,FALSE)),"",VLOOKUP($B128,'Vysledky (9)'!$B$5:$T$50,19,FALSE))</f>
      </c>
      <c r="L128" s="22">
        <f>IF(ISERROR(VLOOKUP($B128,'Vysledky (10)'!$B$5:$T$50,19,FALSE)),"",VLOOKUP($B128,'Vysledky (10)'!$B$5:$T$50,19,FALSE))</f>
      </c>
      <c r="M128" s="23">
        <f>U128</f>
        <v>0</v>
      </c>
      <c r="N128" s="24"/>
      <c r="O128">
        <f>SUM(C128:L128)</f>
        <v>0</v>
      </c>
      <c r="P128">
        <f>COUNT(C128:L128)</f>
        <v>0</v>
      </c>
      <c r="Q128" s="25">
        <f>IF($P128&gt;Q$3,MIN($C128:$L128),0)</f>
        <v>0</v>
      </c>
      <c r="R128" s="25">
        <f>IF($P128&gt;R$3,SMALL($C128:$L128,R$2),0)</f>
        <v>0</v>
      </c>
      <c r="S128" s="25">
        <f>IF($P128&gt;S$3,SMALL($C128:$L128,S$2),0)</f>
        <v>0</v>
      </c>
      <c r="T128" s="25">
        <f>IF($P128&gt;T$3,SMALL($C128:$L128,T$2),0)</f>
        <v>0</v>
      </c>
      <c r="U128">
        <f>O128-SUM(Q128:T128)</f>
        <v>0</v>
      </c>
      <c r="V128">
        <f>U128*V$4</f>
        <v>0</v>
      </c>
      <c r="W128" s="164">
        <f>IF(ISERROR(LARGE($C128:$L128,W$5)),0,LARGE($C128:$L128,W$5))*W$4</f>
        <v>0</v>
      </c>
      <c r="X128" s="164">
        <f>IF(ISERROR(LARGE($C128:$L128,X$5)),0,LARGE($C128:$L128,X$5))*X$4</f>
        <v>0</v>
      </c>
      <c r="Y128" s="164">
        <f>IF(ISERROR(LARGE($C128:$L128,Y$5)),0,LARGE($C128:$L128,Y$5))*Y$4</f>
        <v>0</v>
      </c>
      <c r="Z128" s="164">
        <f>IF(ISERROR(LARGE($C128:$L128,Z$5)),0,LARGE($C128:$L128,Z$5))*Z$4</f>
        <v>0</v>
      </c>
      <c r="AA128" s="164">
        <f>IF(ISERROR(LARGE($C128:$L128,AA$5)),0,LARGE($C128:$L128,AA$5))*AA$4</f>
        <v>0</v>
      </c>
      <c r="AB128" s="164">
        <f>IF(ISERROR(LARGE($C128:$L128,AB$5)),0,LARGE($C128:$L128,AB$5))*AB$4</f>
        <v>0</v>
      </c>
      <c r="AC128" s="165">
        <f>SUM(V128:AB128)</f>
        <v>0</v>
      </c>
      <c r="AD128" s="166">
        <f>RANK(AC128,AC$6:AC$53)</f>
        <v>43</v>
      </c>
    </row>
    <row r="129" spans="3:30" ht="12.75">
      <c r="C129" s="22">
        <f>IF(ISERROR(VLOOKUP($B129,'Vysledky (1)'!$B$5:$T$50,19,FALSE)),"",VLOOKUP($B129,'Vysledky (1)'!$B$5:$T$50,19,FALSE))</f>
      </c>
      <c r="D129" s="22">
        <f>IF(ISERROR(VLOOKUP($B129,'Vysledky (2)'!$B$5:$T$50,19,FALSE)),"",VLOOKUP($B129,'Vysledky (2)'!$B$5:$T$50,19,FALSE))</f>
      </c>
      <c r="E129" s="22">
        <f>IF(ISERROR(VLOOKUP($B129,'Vysledky (3)'!$B$5:$T$50,19,FALSE)),"",VLOOKUP($B129,'Vysledky (3)'!$B$5:$T$50,19,FALSE))</f>
      </c>
      <c r="F129" s="22">
        <f>IF(ISERROR(VLOOKUP($B129,'Vysledky (4)'!$B$5:$T$50,19,FALSE)),"",VLOOKUP($B129,'Vysledky (4)'!$B$5:$T$50,19,FALSE))</f>
      </c>
      <c r="G129" s="22">
        <f>IF(ISERROR(VLOOKUP($B129,'Vysledky (5)'!$B$5:$T$50,19,FALSE)),"",VLOOKUP($B129,'Vysledky (5)'!$B$5:$T$50,19,FALSE))</f>
      </c>
      <c r="H129" s="22">
        <f>IF(ISERROR(VLOOKUP($B129,'Vysledky (6)'!$B$5:$T$50,19,FALSE)),"",VLOOKUP($B129,'Vysledky (6)'!$B$5:$T$50,19,FALSE))</f>
      </c>
      <c r="I129" s="22">
        <f>IF(ISERROR(VLOOKUP($B129,'Vysledky (7)'!$B$5:$T$50,19,FALSE)),"",VLOOKUP($B129,'Vysledky (7)'!$B$5:$T$50,19,FALSE))</f>
      </c>
      <c r="J129" s="22">
        <f>IF(ISERROR(VLOOKUP($B129,'Vysledky (8)'!$B$5:$T$50,19,FALSE)),"",VLOOKUP($B129,'Vysledky (8)'!$B$5:$T$50,19,FALSE))</f>
      </c>
      <c r="K129" s="22">
        <f>IF(ISERROR(VLOOKUP($B129,'Vysledky (9)'!$B$5:$T$50,19,FALSE)),"",VLOOKUP($B129,'Vysledky (9)'!$B$5:$T$50,19,FALSE))</f>
      </c>
      <c r="L129" s="22">
        <f>IF(ISERROR(VLOOKUP($B129,'Vysledky (10)'!$B$5:$T$50,19,FALSE)),"",VLOOKUP($B129,'Vysledky (10)'!$B$5:$T$50,19,FALSE))</f>
      </c>
      <c r="M129" s="23">
        <f>U129</f>
        <v>0</v>
      </c>
      <c r="N129" s="24"/>
      <c r="O129">
        <f>SUM(C129:L129)</f>
        <v>0</v>
      </c>
      <c r="P129">
        <f>COUNT(C129:L129)</f>
        <v>0</v>
      </c>
      <c r="Q129" s="25">
        <f>IF($P129&gt;Q$3,MIN($C129:$L129),0)</f>
        <v>0</v>
      </c>
      <c r="R129" s="25">
        <f>IF($P129&gt;R$3,SMALL($C129:$L129,R$2),0)</f>
        <v>0</v>
      </c>
      <c r="S129" s="25">
        <f>IF($P129&gt;S$3,SMALL($C129:$L129,S$2),0)</f>
        <v>0</v>
      </c>
      <c r="T129" s="25">
        <f>IF($P129&gt;T$3,SMALL($C129:$L129,T$2),0)</f>
        <v>0</v>
      </c>
      <c r="U129">
        <f>O129-SUM(Q129:T129)</f>
        <v>0</v>
      </c>
      <c r="V129">
        <f>U129*V$4</f>
        <v>0</v>
      </c>
      <c r="W129" s="164">
        <f>IF(ISERROR(LARGE($C129:$L129,W$5)),0,LARGE($C129:$L129,W$5))*W$4</f>
        <v>0</v>
      </c>
      <c r="X129" s="164">
        <f>IF(ISERROR(LARGE($C129:$L129,X$5)),0,LARGE($C129:$L129,X$5))*X$4</f>
        <v>0</v>
      </c>
      <c r="Y129" s="164">
        <f>IF(ISERROR(LARGE($C129:$L129,Y$5)),0,LARGE($C129:$L129,Y$5))*Y$4</f>
        <v>0</v>
      </c>
      <c r="Z129" s="164">
        <f>IF(ISERROR(LARGE($C129:$L129,Z$5)),0,LARGE($C129:$L129,Z$5))*Z$4</f>
        <v>0</v>
      </c>
      <c r="AA129" s="164">
        <f>IF(ISERROR(LARGE($C129:$L129,AA$5)),0,LARGE($C129:$L129,AA$5))*AA$4</f>
        <v>0</v>
      </c>
      <c r="AB129" s="164">
        <f>IF(ISERROR(LARGE($C129:$L129,AB$5)),0,LARGE($C129:$L129,AB$5))*AB$4</f>
        <v>0</v>
      </c>
      <c r="AC129" s="165">
        <f>SUM(V129:AB129)</f>
        <v>0</v>
      </c>
      <c r="AD129" s="166">
        <f>RANK(AC129,AC$6:AC$53)</f>
        <v>43</v>
      </c>
    </row>
    <row r="130" spans="3:30" ht="12.75">
      <c r="C130" s="22">
        <f>IF(ISERROR(VLOOKUP($B130,'Vysledky (1)'!$B$5:$T$50,19,FALSE)),"",VLOOKUP($B130,'Vysledky (1)'!$B$5:$T$50,19,FALSE))</f>
      </c>
      <c r="D130" s="22">
        <f>IF(ISERROR(VLOOKUP($B130,'Vysledky (2)'!$B$5:$T$50,19,FALSE)),"",VLOOKUP($B130,'Vysledky (2)'!$B$5:$T$50,19,FALSE))</f>
      </c>
      <c r="E130" s="22">
        <f>IF(ISERROR(VLOOKUP($B130,'Vysledky (3)'!$B$5:$T$50,19,FALSE)),"",VLOOKUP($B130,'Vysledky (3)'!$B$5:$T$50,19,FALSE))</f>
      </c>
      <c r="F130" s="22">
        <f>IF(ISERROR(VLOOKUP($B130,'Vysledky (4)'!$B$5:$T$50,19,FALSE)),"",VLOOKUP($B130,'Vysledky (4)'!$B$5:$T$50,19,FALSE))</f>
      </c>
      <c r="G130" s="22">
        <f>IF(ISERROR(VLOOKUP($B130,'Vysledky (5)'!$B$5:$T$50,19,FALSE)),"",VLOOKUP($B130,'Vysledky (5)'!$B$5:$T$50,19,FALSE))</f>
      </c>
      <c r="H130" s="22">
        <f>IF(ISERROR(VLOOKUP($B130,'Vysledky (6)'!$B$5:$T$50,19,FALSE)),"",VLOOKUP($B130,'Vysledky (6)'!$B$5:$T$50,19,FALSE))</f>
      </c>
      <c r="I130" s="22">
        <f>IF(ISERROR(VLOOKUP($B130,'Vysledky (7)'!$B$5:$T$50,19,FALSE)),"",VLOOKUP($B130,'Vysledky (7)'!$B$5:$T$50,19,FALSE))</f>
      </c>
      <c r="J130" s="22">
        <f>IF(ISERROR(VLOOKUP($B130,'Vysledky (8)'!$B$5:$T$50,19,FALSE)),"",VLOOKUP($B130,'Vysledky (8)'!$B$5:$T$50,19,FALSE))</f>
      </c>
      <c r="K130" s="22">
        <f>IF(ISERROR(VLOOKUP($B130,'Vysledky (9)'!$B$5:$T$50,19,FALSE)),"",VLOOKUP($B130,'Vysledky (9)'!$B$5:$T$50,19,FALSE))</f>
      </c>
      <c r="L130" s="22">
        <f>IF(ISERROR(VLOOKUP($B130,'Vysledky (10)'!$B$5:$T$50,19,FALSE)),"",VLOOKUP($B130,'Vysledky (10)'!$B$5:$T$50,19,FALSE))</f>
      </c>
      <c r="M130" s="23">
        <f>U130</f>
        <v>0</v>
      </c>
      <c r="N130" s="24"/>
      <c r="O130">
        <f>SUM(C130:L130)</f>
        <v>0</v>
      </c>
      <c r="P130">
        <f>COUNT(C130:L130)</f>
        <v>0</v>
      </c>
      <c r="Q130" s="25">
        <f>IF($P130&gt;Q$3,MIN($C130:$L130),0)</f>
        <v>0</v>
      </c>
      <c r="R130" s="25">
        <f>IF($P130&gt;R$3,SMALL($C130:$L130,R$2),0)</f>
        <v>0</v>
      </c>
      <c r="S130" s="25">
        <f>IF($P130&gt;S$3,SMALL($C130:$L130,S$2),0)</f>
        <v>0</v>
      </c>
      <c r="T130" s="25">
        <f>IF($P130&gt;T$3,SMALL($C130:$L130,T$2),0)</f>
        <v>0</v>
      </c>
      <c r="U130">
        <f>O130-SUM(Q130:T130)</f>
        <v>0</v>
      </c>
      <c r="V130">
        <f>U130*V$4</f>
        <v>0</v>
      </c>
      <c r="W130" s="164">
        <f>IF(ISERROR(LARGE($C130:$L130,W$5)),0,LARGE($C130:$L130,W$5))*W$4</f>
        <v>0</v>
      </c>
      <c r="X130" s="164">
        <f>IF(ISERROR(LARGE($C130:$L130,X$5)),0,LARGE($C130:$L130,X$5))*X$4</f>
        <v>0</v>
      </c>
      <c r="Y130" s="164">
        <f>IF(ISERROR(LARGE($C130:$L130,Y$5)),0,LARGE($C130:$L130,Y$5))*Y$4</f>
        <v>0</v>
      </c>
      <c r="Z130" s="164">
        <f>IF(ISERROR(LARGE($C130:$L130,Z$5)),0,LARGE($C130:$L130,Z$5))*Z$4</f>
        <v>0</v>
      </c>
      <c r="AA130" s="164">
        <f>IF(ISERROR(LARGE($C130:$L130,AA$5)),0,LARGE($C130:$L130,AA$5))*AA$4</f>
        <v>0</v>
      </c>
      <c r="AB130" s="164">
        <f>IF(ISERROR(LARGE($C130:$L130,AB$5)),0,LARGE($C130:$L130,AB$5))*AB$4</f>
        <v>0</v>
      </c>
      <c r="AC130" s="165">
        <f>SUM(V130:AB130)</f>
        <v>0</v>
      </c>
      <c r="AD130" s="166">
        <f>RANK(AC130,AC$6:AC$53)</f>
        <v>43</v>
      </c>
    </row>
    <row r="131" spans="3:30" ht="12.75">
      <c r="C131" s="22">
        <f>IF(ISERROR(VLOOKUP($B131,'Vysledky (1)'!$B$5:$T$50,19,FALSE)),"",VLOOKUP($B131,'Vysledky (1)'!$B$5:$T$50,19,FALSE))</f>
      </c>
      <c r="D131" s="22">
        <f>IF(ISERROR(VLOOKUP($B131,'Vysledky (2)'!$B$5:$T$50,19,FALSE)),"",VLOOKUP($B131,'Vysledky (2)'!$B$5:$T$50,19,FALSE))</f>
      </c>
      <c r="E131" s="22">
        <f>IF(ISERROR(VLOOKUP($B131,'Vysledky (3)'!$B$5:$T$50,19,FALSE)),"",VLOOKUP($B131,'Vysledky (3)'!$B$5:$T$50,19,FALSE))</f>
      </c>
      <c r="F131" s="22">
        <f>IF(ISERROR(VLOOKUP($B131,'Vysledky (4)'!$B$5:$T$50,19,FALSE)),"",VLOOKUP($B131,'Vysledky (4)'!$B$5:$T$50,19,FALSE))</f>
      </c>
      <c r="G131" s="22">
        <f>IF(ISERROR(VLOOKUP($B131,'Vysledky (5)'!$B$5:$T$50,19,FALSE)),"",VLOOKUP($B131,'Vysledky (5)'!$B$5:$T$50,19,FALSE))</f>
      </c>
      <c r="H131" s="22">
        <f>IF(ISERROR(VLOOKUP($B131,'Vysledky (6)'!$B$5:$T$50,19,FALSE)),"",VLOOKUP($B131,'Vysledky (6)'!$B$5:$T$50,19,FALSE))</f>
      </c>
      <c r="I131" s="22">
        <f>IF(ISERROR(VLOOKUP($B131,'Vysledky (7)'!$B$5:$T$50,19,FALSE)),"",VLOOKUP($B131,'Vysledky (7)'!$B$5:$T$50,19,FALSE))</f>
      </c>
      <c r="J131" s="22">
        <f>IF(ISERROR(VLOOKUP($B131,'Vysledky (8)'!$B$5:$T$50,19,FALSE)),"",VLOOKUP($B131,'Vysledky (8)'!$B$5:$T$50,19,FALSE))</f>
      </c>
      <c r="K131" s="22">
        <f>IF(ISERROR(VLOOKUP($B131,'Vysledky (9)'!$B$5:$T$50,19,FALSE)),"",VLOOKUP($B131,'Vysledky (9)'!$B$5:$T$50,19,FALSE))</f>
      </c>
      <c r="L131" s="22">
        <f>IF(ISERROR(VLOOKUP($B131,'Vysledky (10)'!$B$5:$T$50,19,FALSE)),"",VLOOKUP($B131,'Vysledky (10)'!$B$5:$T$50,19,FALSE))</f>
      </c>
      <c r="M131" s="23">
        <f>U131</f>
        <v>0</v>
      </c>
      <c r="N131" s="24"/>
      <c r="O131">
        <f>SUM(C131:L131)</f>
        <v>0</v>
      </c>
      <c r="P131">
        <f>COUNT(C131:L131)</f>
        <v>0</v>
      </c>
      <c r="Q131" s="25">
        <f aca="true" t="shared" si="4" ref="Q131:Q165">IF($P131&gt;Q$3,MIN($C131:$L131),0)</f>
        <v>0</v>
      </c>
      <c r="R131" s="25">
        <f>IF($P131&gt;R$3,SMALL($C131:$L131,R$2),0)</f>
        <v>0</v>
      </c>
      <c r="S131" s="25">
        <f>IF($P131&gt;S$3,SMALL($C131:$L131,S$2),0)</f>
        <v>0</v>
      </c>
      <c r="T131" s="25">
        <f>IF($P131&gt;T$3,SMALL($C131:$L131,T$2),0)</f>
        <v>0</v>
      </c>
      <c r="U131">
        <f>O131-SUM(Q131:T131)</f>
        <v>0</v>
      </c>
      <c r="V131">
        <f aca="true" t="shared" si="5" ref="V131:V165">U131*V$4</f>
        <v>0</v>
      </c>
      <c r="W131" s="164">
        <f aca="true" t="shared" si="6" ref="W131:AB135">IF(ISERROR(LARGE($C131:$L131,W$5)),0,LARGE($C131:$L131,W$5))*W$4</f>
        <v>0</v>
      </c>
      <c r="X131" s="164">
        <f t="shared" si="6"/>
        <v>0</v>
      </c>
      <c r="Y131" s="164">
        <f t="shared" si="6"/>
        <v>0</v>
      </c>
      <c r="Z131" s="164">
        <f t="shared" si="6"/>
        <v>0</v>
      </c>
      <c r="AA131" s="164">
        <f t="shared" si="6"/>
        <v>0</v>
      </c>
      <c r="AB131" s="164">
        <f t="shared" si="6"/>
        <v>0</v>
      </c>
      <c r="AC131" s="165">
        <f>SUM(V131:AB131)</f>
        <v>0</v>
      </c>
      <c r="AD131" s="166">
        <f aca="true" t="shared" si="7" ref="AD131:AD165">RANK(AC131,AC$6:AC$53)</f>
        <v>43</v>
      </c>
    </row>
    <row r="132" spans="3:30" ht="12.75">
      <c r="C132" s="22">
        <f>IF(ISERROR(VLOOKUP($B132,'Vysledky (1)'!$B$5:$T$50,19,FALSE)),"",VLOOKUP($B132,'Vysledky (1)'!$B$5:$T$50,19,FALSE))</f>
      </c>
      <c r="D132" s="22">
        <f>IF(ISERROR(VLOOKUP($B132,'Vysledky (2)'!$B$5:$T$50,19,FALSE)),"",VLOOKUP($B132,'Vysledky (2)'!$B$5:$T$50,19,FALSE))</f>
      </c>
      <c r="E132" s="22">
        <f>IF(ISERROR(VLOOKUP($B132,'Vysledky (3)'!$B$5:$T$50,19,FALSE)),"",VLOOKUP($B132,'Vysledky (3)'!$B$5:$T$50,19,FALSE))</f>
      </c>
      <c r="F132" s="22">
        <f>IF(ISERROR(VLOOKUP($B132,'Vysledky (4)'!$B$5:$T$50,19,FALSE)),"",VLOOKUP($B132,'Vysledky (4)'!$B$5:$T$50,19,FALSE))</f>
      </c>
      <c r="G132" s="22">
        <f>IF(ISERROR(VLOOKUP($B132,'Vysledky (5)'!$B$5:$T$50,19,FALSE)),"",VLOOKUP($B132,'Vysledky (5)'!$B$5:$T$50,19,FALSE))</f>
      </c>
      <c r="H132" s="22">
        <f>IF(ISERROR(VLOOKUP($B132,'Vysledky (6)'!$B$5:$T$50,19,FALSE)),"",VLOOKUP($B132,'Vysledky (6)'!$B$5:$T$50,19,FALSE))</f>
      </c>
      <c r="I132" s="22">
        <f>IF(ISERROR(VLOOKUP($B132,'Vysledky (7)'!$B$5:$T$50,19,FALSE)),"",VLOOKUP($B132,'Vysledky (7)'!$B$5:$T$50,19,FALSE))</f>
      </c>
      <c r="J132" s="22">
        <f>IF(ISERROR(VLOOKUP($B132,'Vysledky (8)'!$B$5:$T$50,19,FALSE)),"",VLOOKUP($B132,'Vysledky (8)'!$B$5:$T$50,19,FALSE))</f>
      </c>
      <c r="K132" s="22">
        <f>IF(ISERROR(VLOOKUP($B132,'Vysledky (9)'!$B$5:$T$50,19,FALSE)),"",VLOOKUP($B132,'Vysledky (9)'!$B$5:$T$50,19,FALSE))</f>
      </c>
      <c r="L132" s="22">
        <f>IF(ISERROR(VLOOKUP($B132,'Vysledky (10)'!$B$5:$T$50,19,FALSE)),"",VLOOKUP($B132,'Vysledky (10)'!$B$5:$T$50,19,FALSE))</f>
      </c>
      <c r="M132" s="23">
        <f>U132</f>
        <v>0</v>
      </c>
      <c r="N132" s="24"/>
      <c r="O132">
        <f>SUM(C132:L132)</f>
        <v>0</v>
      </c>
      <c r="P132">
        <f>COUNT(C132:L132)</f>
        <v>0</v>
      </c>
      <c r="Q132" s="25">
        <f t="shared" si="4"/>
        <v>0</v>
      </c>
      <c r="R132" s="25">
        <f>IF($P132&gt;R$3,SMALL($C132:$L132,R$2),0)</f>
        <v>0</v>
      </c>
      <c r="S132" s="25">
        <f>IF($P132&gt;S$3,SMALL($C132:$L132,S$2),0)</f>
        <v>0</v>
      </c>
      <c r="T132" s="25">
        <f>IF($P132&gt;T$3,SMALL($C132:$L132,T$2),0)</f>
        <v>0</v>
      </c>
      <c r="U132">
        <f>O132-SUM(Q132:T132)</f>
        <v>0</v>
      </c>
      <c r="V132">
        <f t="shared" si="5"/>
        <v>0</v>
      </c>
      <c r="W132" s="164">
        <f t="shared" si="6"/>
        <v>0</v>
      </c>
      <c r="X132" s="164">
        <f t="shared" si="6"/>
        <v>0</v>
      </c>
      <c r="Y132" s="164">
        <f t="shared" si="6"/>
        <v>0</v>
      </c>
      <c r="Z132" s="164">
        <f t="shared" si="6"/>
        <v>0</v>
      </c>
      <c r="AA132" s="164">
        <f t="shared" si="6"/>
        <v>0</v>
      </c>
      <c r="AB132" s="164">
        <f t="shared" si="6"/>
        <v>0</v>
      </c>
      <c r="AC132" s="165">
        <f>SUM(V132:AB132)</f>
        <v>0</v>
      </c>
      <c r="AD132" s="166">
        <f t="shared" si="7"/>
        <v>43</v>
      </c>
    </row>
    <row r="133" spans="3:30" ht="12.75">
      <c r="C133" s="22">
        <f>IF(ISERROR(VLOOKUP($B133,'Vysledky (1)'!$B$5:$T$50,19,FALSE)),"",VLOOKUP($B133,'Vysledky (1)'!$B$5:$T$50,19,FALSE))</f>
      </c>
      <c r="D133" s="22">
        <f>IF(ISERROR(VLOOKUP($B133,'Vysledky (2)'!$B$5:$T$50,19,FALSE)),"",VLOOKUP($B133,'Vysledky (2)'!$B$5:$T$50,19,FALSE))</f>
      </c>
      <c r="E133" s="22">
        <f>IF(ISERROR(VLOOKUP($B133,'Vysledky (3)'!$B$5:$T$50,19,FALSE)),"",VLOOKUP($B133,'Vysledky (3)'!$B$5:$T$50,19,FALSE))</f>
      </c>
      <c r="F133" s="22">
        <f>IF(ISERROR(VLOOKUP($B133,'Vysledky (4)'!$B$5:$T$50,19,FALSE)),"",VLOOKUP($B133,'Vysledky (4)'!$B$5:$T$50,19,FALSE))</f>
      </c>
      <c r="G133" s="22">
        <f>IF(ISERROR(VLOOKUP($B133,'Vysledky (5)'!$B$5:$T$50,19,FALSE)),"",VLOOKUP($B133,'Vysledky (5)'!$B$5:$T$50,19,FALSE))</f>
      </c>
      <c r="H133" s="22">
        <f>IF(ISERROR(VLOOKUP($B133,'Vysledky (6)'!$B$5:$T$50,19,FALSE)),"",VLOOKUP($B133,'Vysledky (6)'!$B$5:$T$50,19,FALSE))</f>
      </c>
      <c r="I133" s="22">
        <f>IF(ISERROR(VLOOKUP($B133,'Vysledky (7)'!$B$5:$T$50,19,FALSE)),"",VLOOKUP($B133,'Vysledky (7)'!$B$5:$T$50,19,FALSE))</f>
      </c>
      <c r="J133" s="22">
        <f>IF(ISERROR(VLOOKUP($B133,'Vysledky (8)'!$B$5:$T$50,19,FALSE)),"",VLOOKUP($B133,'Vysledky (8)'!$B$5:$T$50,19,FALSE))</f>
      </c>
      <c r="K133" s="22">
        <f>IF(ISERROR(VLOOKUP($B133,'Vysledky (9)'!$B$5:$T$50,19,FALSE)),"",VLOOKUP($B133,'Vysledky (9)'!$B$5:$T$50,19,FALSE))</f>
      </c>
      <c r="L133" s="22">
        <f>IF(ISERROR(VLOOKUP($B133,'Vysledky (10)'!$B$5:$T$50,19,FALSE)),"",VLOOKUP($B133,'Vysledky (10)'!$B$5:$T$50,19,FALSE))</f>
      </c>
      <c r="M133" s="23">
        <f>U133</f>
        <v>0</v>
      </c>
      <c r="N133" s="24"/>
      <c r="O133">
        <f>SUM(C133:L133)</f>
        <v>0</v>
      </c>
      <c r="P133">
        <f>COUNT(C133:L133)</f>
        <v>0</v>
      </c>
      <c r="Q133" s="25">
        <f t="shared" si="4"/>
        <v>0</v>
      </c>
      <c r="R133" s="25">
        <f>IF($P133&gt;R$3,SMALL($C133:$L133,R$2),0)</f>
        <v>0</v>
      </c>
      <c r="S133" s="25">
        <f>IF($P133&gt;S$3,SMALL($C133:$L133,S$2),0)</f>
        <v>0</v>
      </c>
      <c r="T133" s="25">
        <f>IF($P133&gt;T$3,SMALL($C133:$L133,T$2),0)</f>
        <v>0</v>
      </c>
      <c r="U133">
        <f>O133-SUM(Q133:T133)</f>
        <v>0</v>
      </c>
      <c r="V133">
        <f t="shared" si="5"/>
        <v>0</v>
      </c>
      <c r="W133" s="164">
        <f t="shared" si="6"/>
        <v>0</v>
      </c>
      <c r="X133" s="164">
        <f t="shared" si="6"/>
        <v>0</v>
      </c>
      <c r="Y133" s="164">
        <f t="shared" si="6"/>
        <v>0</v>
      </c>
      <c r="Z133" s="164">
        <f t="shared" si="6"/>
        <v>0</v>
      </c>
      <c r="AA133" s="164">
        <f t="shared" si="6"/>
        <v>0</v>
      </c>
      <c r="AB133" s="164">
        <f t="shared" si="6"/>
        <v>0</v>
      </c>
      <c r="AC133" s="165">
        <f>SUM(V133:AB133)</f>
        <v>0</v>
      </c>
      <c r="AD133" s="166">
        <f t="shared" si="7"/>
        <v>43</v>
      </c>
    </row>
    <row r="134" spans="3:30" ht="12.75">
      <c r="C134" s="22">
        <f>IF(ISERROR(VLOOKUP($B134,'Vysledky (1)'!$B$5:$T$50,19,FALSE)),"",VLOOKUP($B134,'Vysledky (1)'!$B$5:$T$50,19,FALSE))</f>
      </c>
      <c r="D134" s="22">
        <f>IF(ISERROR(VLOOKUP($B134,'Vysledky (2)'!$B$5:$T$50,19,FALSE)),"",VLOOKUP($B134,'Vysledky (2)'!$B$5:$T$50,19,FALSE))</f>
      </c>
      <c r="E134" s="22">
        <f>IF(ISERROR(VLOOKUP($B134,'Vysledky (3)'!$B$5:$T$50,19,FALSE)),"",VLOOKUP($B134,'Vysledky (3)'!$B$5:$T$50,19,FALSE))</f>
      </c>
      <c r="F134" s="22">
        <f>IF(ISERROR(VLOOKUP($B134,'Vysledky (4)'!$B$5:$T$50,19,FALSE)),"",VLOOKUP($B134,'Vysledky (4)'!$B$5:$T$50,19,FALSE))</f>
      </c>
      <c r="G134" s="22">
        <f>IF(ISERROR(VLOOKUP($B134,'Vysledky (5)'!$B$5:$T$50,19,FALSE)),"",VLOOKUP($B134,'Vysledky (5)'!$B$5:$T$50,19,FALSE))</f>
      </c>
      <c r="H134" s="22">
        <f>IF(ISERROR(VLOOKUP($B134,'Vysledky (6)'!$B$5:$T$50,19,FALSE)),"",VLOOKUP($B134,'Vysledky (6)'!$B$5:$T$50,19,FALSE))</f>
      </c>
      <c r="I134" s="22">
        <f>IF(ISERROR(VLOOKUP($B134,'Vysledky (7)'!$B$5:$T$50,19,FALSE)),"",VLOOKUP($B134,'Vysledky (7)'!$B$5:$T$50,19,FALSE))</f>
      </c>
      <c r="J134" s="22">
        <f>IF(ISERROR(VLOOKUP($B134,'Vysledky (8)'!$B$5:$T$50,19,FALSE)),"",VLOOKUP($B134,'Vysledky (8)'!$B$5:$T$50,19,FALSE))</f>
      </c>
      <c r="K134" s="22">
        <f>IF(ISERROR(VLOOKUP($B134,'Vysledky (9)'!$B$5:$T$50,19,FALSE)),"",VLOOKUP($B134,'Vysledky (9)'!$B$5:$T$50,19,FALSE))</f>
      </c>
      <c r="L134" s="22">
        <f>IF(ISERROR(VLOOKUP($B134,'Vysledky (10)'!$B$5:$T$50,19,FALSE)),"",VLOOKUP($B134,'Vysledky (10)'!$B$5:$T$50,19,FALSE))</f>
      </c>
      <c r="M134" s="23">
        <f>U134</f>
        <v>0</v>
      </c>
      <c r="N134" s="24"/>
      <c r="O134">
        <f>SUM(C134:L134)</f>
        <v>0</v>
      </c>
      <c r="P134">
        <f>COUNT(C134:L134)</f>
        <v>0</v>
      </c>
      <c r="Q134" s="25">
        <f t="shared" si="4"/>
        <v>0</v>
      </c>
      <c r="R134" s="25">
        <f>IF($P134&gt;R$3,SMALL($C134:$L134,R$2),0)</f>
        <v>0</v>
      </c>
      <c r="S134" s="25">
        <f>IF($P134&gt;S$3,SMALL($C134:$L134,S$2),0)</f>
        <v>0</v>
      </c>
      <c r="T134" s="25">
        <f>IF($P134&gt;T$3,SMALL($C134:$L134,T$2),0)</f>
        <v>0</v>
      </c>
      <c r="U134">
        <f>O134-SUM(Q134:T134)</f>
        <v>0</v>
      </c>
      <c r="V134">
        <f t="shared" si="5"/>
        <v>0</v>
      </c>
      <c r="W134" s="164">
        <f t="shared" si="6"/>
        <v>0</v>
      </c>
      <c r="X134" s="164">
        <f t="shared" si="6"/>
        <v>0</v>
      </c>
      <c r="Y134" s="164">
        <f t="shared" si="6"/>
        <v>0</v>
      </c>
      <c r="Z134" s="164">
        <f t="shared" si="6"/>
        <v>0</v>
      </c>
      <c r="AA134" s="164">
        <f t="shared" si="6"/>
        <v>0</v>
      </c>
      <c r="AB134" s="164">
        <f t="shared" si="6"/>
        <v>0</v>
      </c>
      <c r="AC134" s="165">
        <f>SUM(V134:AB134)</f>
        <v>0</v>
      </c>
      <c r="AD134" s="166">
        <f t="shared" si="7"/>
        <v>43</v>
      </c>
    </row>
    <row r="135" spans="3:30" ht="12.75">
      <c r="C135" s="22">
        <f>IF(ISERROR(VLOOKUP($B135,'Vysledky (1)'!$B$5:$T$50,19,FALSE)),"",VLOOKUP($B135,'Vysledky (1)'!$B$5:$T$50,19,FALSE))</f>
      </c>
      <c r="D135" s="22">
        <f>IF(ISERROR(VLOOKUP($B135,'Vysledky (2)'!$B$5:$T$50,19,FALSE)),"",VLOOKUP($B135,'Vysledky (2)'!$B$5:$T$50,19,FALSE))</f>
      </c>
      <c r="E135" s="22">
        <f>IF(ISERROR(VLOOKUP($B135,'Vysledky (3)'!$B$5:$T$50,19,FALSE)),"",VLOOKUP($B135,'Vysledky (3)'!$B$5:$T$50,19,FALSE))</f>
      </c>
      <c r="F135" s="22">
        <f>IF(ISERROR(VLOOKUP($B135,'Vysledky (4)'!$B$5:$T$50,19,FALSE)),"",VLOOKUP($B135,'Vysledky (4)'!$B$5:$T$50,19,FALSE))</f>
      </c>
      <c r="G135" s="22">
        <f>IF(ISERROR(VLOOKUP($B135,'Vysledky (5)'!$B$5:$T$50,19,FALSE)),"",VLOOKUP($B135,'Vysledky (5)'!$B$5:$T$50,19,FALSE))</f>
      </c>
      <c r="H135" s="22">
        <f>IF(ISERROR(VLOOKUP($B135,'Vysledky (6)'!$B$5:$T$50,19,FALSE)),"",VLOOKUP($B135,'Vysledky (6)'!$B$5:$T$50,19,FALSE))</f>
      </c>
      <c r="I135" s="22">
        <f>IF(ISERROR(VLOOKUP($B135,'Vysledky (7)'!$B$5:$T$50,19,FALSE)),"",VLOOKUP($B135,'Vysledky (7)'!$B$5:$T$50,19,FALSE))</f>
      </c>
      <c r="J135" s="22">
        <f>IF(ISERROR(VLOOKUP($B135,'Vysledky (8)'!$B$5:$T$50,19,FALSE)),"",VLOOKUP($B135,'Vysledky (8)'!$B$5:$T$50,19,FALSE))</f>
      </c>
      <c r="K135" s="22">
        <f>IF(ISERROR(VLOOKUP($B135,'Vysledky (9)'!$B$5:$T$50,19,FALSE)),"",VLOOKUP($B135,'Vysledky (9)'!$B$5:$T$50,19,FALSE))</f>
      </c>
      <c r="L135" s="22">
        <f>IF(ISERROR(VLOOKUP($B135,'Vysledky (10)'!$B$5:$T$50,19,FALSE)),"",VLOOKUP($B135,'Vysledky (10)'!$B$5:$T$50,19,FALSE))</f>
      </c>
      <c r="M135" s="23">
        <f>U135</f>
        <v>0</v>
      </c>
      <c r="N135" s="24"/>
      <c r="O135">
        <f>SUM(C135:L135)</f>
        <v>0</v>
      </c>
      <c r="P135">
        <f>COUNT(C135:L135)</f>
        <v>0</v>
      </c>
      <c r="Q135" s="25">
        <f t="shared" si="4"/>
        <v>0</v>
      </c>
      <c r="R135" s="25">
        <f aca="true" t="shared" si="8" ref="R135:T198">IF($P135&gt;R$3,SMALL($C135:$L135,R$2),0)</f>
        <v>0</v>
      </c>
      <c r="S135" s="25">
        <f t="shared" si="8"/>
        <v>0</v>
      </c>
      <c r="T135" s="25">
        <f t="shared" si="8"/>
        <v>0</v>
      </c>
      <c r="U135">
        <f>O135-SUM(Q135:T135)</f>
        <v>0</v>
      </c>
      <c r="V135">
        <f t="shared" si="5"/>
        <v>0</v>
      </c>
      <c r="W135" s="164">
        <f t="shared" si="6"/>
        <v>0</v>
      </c>
      <c r="X135" s="164">
        <f t="shared" si="6"/>
        <v>0</v>
      </c>
      <c r="Y135" s="164">
        <f t="shared" si="6"/>
        <v>0</v>
      </c>
      <c r="Z135" s="164">
        <f t="shared" si="6"/>
        <v>0</v>
      </c>
      <c r="AA135" s="164">
        <f t="shared" si="6"/>
        <v>0</v>
      </c>
      <c r="AB135" s="164">
        <f t="shared" si="6"/>
        <v>0</v>
      </c>
      <c r="AC135" s="165">
        <f>SUM(V135:AB135)</f>
        <v>0</v>
      </c>
      <c r="AD135" s="166">
        <f t="shared" si="7"/>
        <v>43</v>
      </c>
    </row>
    <row r="136" spans="3:30" ht="12.75">
      <c r="C136" s="22">
        <f>IF(ISERROR(VLOOKUP($B136,'Vysledky (1)'!$B$5:$T$50,19,FALSE)),"",VLOOKUP($B136,'Vysledky (1)'!$B$5:$T$50,19,FALSE))</f>
      </c>
      <c r="D136" s="22">
        <f>IF(ISERROR(VLOOKUP($B136,'Vysledky (2)'!$B$5:$T$50,19,FALSE)),"",VLOOKUP($B136,'Vysledky (2)'!$B$5:$T$50,19,FALSE))</f>
      </c>
      <c r="E136" s="22">
        <f>IF(ISERROR(VLOOKUP($B136,'Vysledky (3)'!$B$5:$T$50,19,FALSE)),"",VLOOKUP($B136,'Vysledky (3)'!$B$5:$T$50,19,FALSE))</f>
      </c>
      <c r="F136" s="22">
        <f>IF(ISERROR(VLOOKUP($B136,'Vysledky (4)'!$B$5:$T$50,19,FALSE)),"",VLOOKUP($B136,'Vysledky (4)'!$B$5:$T$50,19,FALSE))</f>
      </c>
      <c r="G136" s="22">
        <f>IF(ISERROR(VLOOKUP($B136,'Vysledky (5)'!$B$5:$T$50,19,FALSE)),"",VLOOKUP($B136,'Vysledky (5)'!$B$5:$T$50,19,FALSE))</f>
      </c>
      <c r="H136" s="22">
        <f>IF(ISERROR(VLOOKUP($B136,'Vysledky (6)'!$B$5:$T$50,19,FALSE)),"",VLOOKUP($B136,'Vysledky (6)'!$B$5:$T$50,19,FALSE))</f>
      </c>
      <c r="I136" s="22">
        <f>IF(ISERROR(VLOOKUP($B136,'Vysledky (7)'!$B$5:$T$50,19,FALSE)),"",VLOOKUP($B136,'Vysledky (7)'!$B$5:$T$50,19,FALSE))</f>
      </c>
      <c r="J136" s="22">
        <f>IF(ISERROR(VLOOKUP($B136,'Vysledky (8)'!$B$5:$T$50,19,FALSE)),"",VLOOKUP($B136,'Vysledky (8)'!$B$5:$T$50,19,FALSE))</f>
      </c>
      <c r="K136" s="22">
        <f>IF(ISERROR(VLOOKUP($B136,'Vysledky (9)'!$B$5:$T$50,19,FALSE)),"",VLOOKUP($B136,'Vysledky (9)'!$B$5:$T$50,19,FALSE))</f>
      </c>
      <c r="L136" s="22">
        <f>IF(ISERROR(VLOOKUP($B136,'Vysledky (10)'!$B$5:$T$50,19,FALSE)),"",VLOOKUP($B136,'Vysledky (10)'!$B$5:$T$50,19,FALSE))</f>
      </c>
      <c r="M136" s="23">
        <f aca="true" t="shared" si="9" ref="M136:M199">U136</f>
        <v>0</v>
      </c>
      <c r="N136" s="24"/>
      <c r="O136">
        <f aca="true" t="shared" si="10" ref="O136:O199">SUM(C136:L136)</f>
        <v>0</v>
      </c>
      <c r="P136">
        <f aca="true" t="shared" si="11" ref="P136:P199">COUNT(C136:L136)</f>
        <v>0</v>
      </c>
      <c r="Q136" s="25">
        <f t="shared" si="4"/>
        <v>0</v>
      </c>
      <c r="R136" s="25">
        <f t="shared" si="8"/>
        <v>0</v>
      </c>
      <c r="S136" s="25">
        <f t="shared" si="8"/>
        <v>0</v>
      </c>
      <c r="T136" s="25">
        <f t="shared" si="8"/>
        <v>0</v>
      </c>
      <c r="U136">
        <f aca="true" t="shared" si="12" ref="U136:U199">O136-SUM(Q136:T136)</f>
        <v>0</v>
      </c>
      <c r="V136">
        <f t="shared" si="5"/>
        <v>0</v>
      </c>
      <c r="W136" s="164">
        <f aca="true" t="shared" si="13" ref="W136:AB145">IF(ISERROR(LARGE($C136:$L136,W$5)),0,LARGE($C136:$L136,W$5))*W$4</f>
        <v>0</v>
      </c>
      <c r="X136" s="164">
        <f t="shared" si="13"/>
        <v>0</v>
      </c>
      <c r="Y136" s="164">
        <f t="shared" si="13"/>
        <v>0</v>
      </c>
      <c r="Z136" s="164">
        <f t="shared" si="13"/>
        <v>0</v>
      </c>
      <c r="AA136" s="164">
        <f t="shared" si="13"/>
        <v>0</v>
      </c>
      <c r="AB136" s="164">
        <f t="shared" si="13"/>
        <v>0</v>
      </c>
      <c r="AC136" s="165">
        <f aca="true" t="shared" si="14" ref="AC136:AC199">SUM(V136:AB136)</f>
        <v>0</v>
      </c>
      <c r="AD136" s="166">
        <f t="shared" si="7"/>
        <v>43</v>
      </c>
    </row>
    <row r="137" spans="3:30" ht="12.75">
      <c r="C137" s="22">
        <f>IF(ISERROR(VLOOKUP($B137,'Vysledky (1)'!$B$5:$T$50,19,FALSE)),"",VLOOKUP($B137,'Vysledky (1)'!$B$5:$T$50,19,FALSE))</f>
      </c>
      <c r="D137" s="22">
        <f>IF(ISERROR(VLOOKUP($B137,'Vysledky (2)'!$B$5:$T$50,19,FALSE)),"",VLOOKUP($B137,'Vysledky (2)'!$B$5:$T$50,19,FALSE))</f>
      </c>
      <c r="E137" s="22">
        <f>IF(ISERROR(VLOOKUP($B137,'Vysledky (3)'!$B$5:$T$50,19,FALSE)),"",VLOOKUP($B137,'Vysledky (3)'!$B$5:$T$50,19,FALSE))</f>
      </c>
      <c r="F137" s="22">
        <f>IF(ISERROR(VLOOKUP($B137,'Vysledky (4)'!$B$5:$T$50,19,FALSE)),"",VLOOKUP($B137,'Vysledky (4)'!$B$5:$T$50,19,FALSE))</f>
      </c>
      <c r="G137" s="22">
        <f>IF(ISERROR(VLOOKUP($B137,'Vysledky (5)'!$B$5:$T$50,19,FALSE)),"",VLOOKUP($B137,'Vysledky (5)'!$B$5:$T$50,19,FALSE))</f>
      </c>
      <c r="H137" s="22">
        <f>IF(ISERROR(VLOOKUP($B137,'Vysledky (6)'!$B$5:$T$50,19,FALSE)),"",VLOOKUP($B137,'Vysledky (6)'!$B$5:$T$50,19,FALSE))</f>
      </c>
      <c r="I137" s="22">
        <f>IF(ISERROR(VLOOKUP($B137,'Vysledky (7)'!$B$5:$T$50,19,FALSE)),"",VLOOKUP($B137,'Vysledky (7)'!$B$5:$T$50,19,FALSE))</f>
      </c>
      <c r="J137" s="22">
        <f>IF(ISERROR(VLOOKUP($B137,'Vysledky (8)'!$B$5:$T$50,19,FALSE)),"",VLOOKUP($B137,'Vysledky (8)'!$B$5:$T$50,19,FALSE))</f>
      </c>
      <c r="K137" s="22">
        <f>IF(ISERROR(VLOOKUP($B137,'Vysledky (9)'!$B$5:$T$50,19,FALSE)),"",VLOOKUP($B137,'Vysledky (9)'!$B$5:$T$50,19,FALSE))</f>
      </c>
      <c r="L137" s="22">
        <f>IF(ISERROR(VLOOKUP($B137,'Vysledky (10)'!$B$5:$T$50,19,FALSE)),"",VLOOKUP($B137,'Vysledky (10)'!$B$5:$T$50,19,FALSE))</f>
      </c>
      <c r="M137" s="23">
        <f t="shared" si="9"/>
        <v>0</v>
      </c>
      <c r="N137" s="24"/>
      <c r="O137">
        <f t="shared" si="10"/>
        <v>0</v>
      </c>
      <c r="P137">
        <f t="shared" si="11"/>
        <v>0</v>
      </c>
      <c r="Q137" s="25">
        <f t="shared" si="4"/>
        <v>0</v>
      </c>
      <c r="R137" s="25">
        <f t="shared" si="8"/>
        <v>0</v>
      </c>
      <c r="S137" s="25">
        <f t="shared" si="8"/>
        <v>0</v>
      </c>
      <c r="T137" s="25">
        <f t="shared" si="8"/>
        <v>0</v>
      </c>
      <c r="U137">
        <f t="shared" si="12"/>
        <v>0</v>
      </c>
      <c r="V137">
        <f t="shared" si="5"/>
        <v>0</v>
      </c>
      <c r="W137" s="164">
        <f t="shared" si="13"/>
        <v>0</v>
      </c>
      <c r="X137" s="164">
        <f t="shared" si="13"/>
        <v>0</v>
      </c>
      <c r="Y137" s="164">
        <f t="shared" si="13"/>
        <v>0</v>
      </c>
      <c r="Z137" s="164">
        <f t="shared" si="13"/>
        <v>0</v>
      </c>
      <c r="AA137" s="164">
        <f t="shared" si="13"/>
        <v>0</v>
      </c>
      <c r="AB137" s="164">
        <f t="shared" si="13"/>
        <v>0</v>
      </c>
      <c r="AC137" s="165">
        <f t="shared" si="14"/>
        <v>0</v>
      </c>
      <c r="AD137" s="166">
        <f t="shared" si="7"/>
        <v>43</v>
      </c>
    </row>
    <row r="138" spans="3:30" ht="12.75">
      <c r="C138" s="22">
        <f>IF(ISERROR(VLOOKUP($B138,'Vysledky (1)'!$B$5:$T$50,19,FALSE)),"",VLOOKUP($B138,'Vysledky (1)'!$B$5:$T$50,19,FALSE))</f>
      </c>
      <c r="D138" s="22">
        <f>IF(ISERROR(VLOOKUP($B138,'Vysledky (2)'!$B$5:$T$50,19,FALSE)),"",VLOOKUP($B138,'Vysledky (2)'!$B$5:$T$50,19,FALSE))</f>
      </c>
      <c r="E138" s="22">
        <f>IF(ISERROR(VLOOKUP($B138,'Vysledky (3)'!$B$5:$T$50,19,FALSE)),"",VLOOKUP($B138,'Vysledky (3)'!$B$5:$T$50,19,FALSE))</f>
      </c>
      <c r="F138" s="22">
        <f>IF(ISERROR(VLOOKUP($B138,'Vysledky (4)'!$B$5:$T$50,19,FALSE)),"",VLOOKUP($B138,'Vysledky (4)'!$B$5:$T$50,19,FALSE))</f>
      </c>
      <c r="G138" s="22">
        <f>IF(ISERROR(VLOOKUP($B138,'Vysledky (5)'!$B$5:$T$50,19,FALSE)),"",VLOOKUP($B138,'Vysledky (5)'!$B$5:$T$50,19,FALSE))</f>
      </c>
      <c r="H138" s="22">
        <f>IF(ISERROR(VLOOKUP($B138,'Vysledky (6)'!$B$5:$T$50,19,FALSE)),"",VLOOKUP($B138,'Vysledky (6)'!$B$5:$T$50,19,FALSE))</f>
      </c>
      <c r="I138" s="22">
        <f>IF(ISERROR(VLOOKUP($B138,'Vysledky (7)'!$B$5:$T$50,19,FALSE)),"",VLOOKUP($B138,'Vysledky (7)'!$B$5:$T$50,19,FALSE))</f>
      </c>
      <c r="J138" s="22">
        <f>IF(ISERROR(VLOOKUP($B138,'Vysledky (8)'!$B$5:$T$50,19,FALSE)),"",VLOOKUP($B138,'Vysledky (8)'!$B$5:$T$50,19,FALSE))</f>
      </c>
      <c r="K138" s="22">
        <f>IF(ISERROR(VLOOKUP($B138,'Vysledky (9)'!$B$5:$T$50,19,FALSE)),"",VLOOKUP($B138,'Vysledky (9)'!$B$5:$T$50,19,FALSE))</f>
      </c>
      <c r="L138" s="22">
        <f>IF(ISERROR(VLOOKUP($B138,'Vysledky (10)'!$B$5:$T$50,19,FALSE)),"",VLOOKUP($B138,'Vysledky (10)'!$B$5:$T$50,19,FALSE))</f>
      </c>
      <c r="M138" s="23">
        <f t="shared" si="9"/>
        <v>0</v>
      </c>
      <c r="N138" s="24"/>
      <c r="O138">
        <f t="shared" si="10"/>
        <v>0</v>
      </c>
      <c r="P138">
        <f t="shared" si="11"/>
        <v>0</v>
      </c>
      <c r="Q138" s="25">
        <f t="shared" si="4"/>
        <v>0</v>
      </c>
      <c r="R138" s="25">
        <f t="shared" si="8"/>
        <v>0</v>
      </c>
      <c r="S138" s="25">
        <f t="shared" si="8"/>
        <v>0</v>
      </c>
      <c r="T138" s="25">
        <f t="shared" si="8"/>
        <v>0</v>
      </c>
      <c r="U138">
        <f t="shared" si="12"/>
        <v>0</v>
      </c>
      <c r="V138">
        <f t="shared" si="5"/>
        <v>0</v>
      </c>
      <c r="W138" s="164">
        <f t="shared" si="13"/>
        <v>0</v>
      </c>
      <c r="X138" s="164">
        <f t="shared" si="13"/>
        <v>0</v>
      </c>
      <c r="Y138" s="164">
        <f t="shared" si="13"/>
        <v>0</v>
      </c>
      <c r="Z138" s="164">
        <f t="shared" si="13"/>
        <v>0</v>
      </c>
      <c r="AA138" s="164">
        <f t="shared" si="13"/>
        <v>0</v>
      </c>
      <c r="AB138" s="164">
        <f t="shared" si="13"/>
        <v>0</v>
      </c>
      <c r="AC138" s="165">
        <f t="shared" si="14"/>
        <v>0</v>
      </c>
      <c r="AD138" s="166">
        <f t="shared" si="7"/>
        <v>43</v>
      </c>
    </row>
    <row r="139" spans="3:30" ht="12.75">
      <c r="C139" s="22">
        <f>IF(ISERROR(VLOOKUP($B139,'Vysledky (1)'!$B$5:$T$50,19,FALSE)),"",VLOOKUP($B139,'Vysledky (1)'!$B$5:$T$50,19,FALSE))</f>
      </c>
      <c r="D139" s="22">
        <f>IF(ISERROR(VLOOKUP($B139,'Vysledky (2)'!$B$5:$T$50,19,FALSE)),"",VLOOKUP($B139,'Vysledky (2)'!$B$5:$T$50,19,FALSE))</f>
      </c>
      <c r="E139" s="22">
        <f>IF(ISERROR(VLOOKUP($B139,'Vysledky (3)'!$B$5:$T$50,19,FALSE)),"",VLOOKUP($B139,'Vysledky (3)'!$B$5:$T$50,19,FALSE))</f>
      </c>
      <c r="F139" s="22">
        <f>IF(ISERROR(VLOOKUP($B139,'Vysledky (4)'!$B$5:$T$50,19,FALSE)),"",VLOOKUP($B139,'Vysledky (4)'!$B$5:$T$50,19,FALSE))</f>
      </c>
      <c r="G139" s="22">
        <f>IF(ISERROR(VLOOKUP($B139,'Vysledky (5)'!$B$5:$T$50,19,FALSE)),"",VLOOKUP($B139,'Vysledky (5)'!$B$5:$T$50,19,FALSE))</f>
      </c>
      <c r="H139" s="22">
        <f>IF(ISERROR(VLOOKUP($B139,'Vysledky (6)'!$B$5:$T$50,19,FALSE)),"",VLOOKUP($B139,'Vysledky (6)'!$B$5:$T$50,19,FALSE))</f>
      </c>
      <c r="I139" s="22">
        <f>IF(ISERROR(VLOOKUP($B139,'Vysledky (7)'!$B$5:$T$50,19,FALSE)),"",VLOOKUP($B139,'Vysledky (7)'!$B$5:$T$50,19,FALSE))</f>
      </c>
      <c r="J139" s="22">
        <f>IF(ISERROR(VLOOKUP($B139,'Vysledky (8)'!$B$5:$T$50,19,FALSE)),"",VLOOKUP($B139,'Vysledky (8)'!$B$5:$T$50,19,FALSE))</f>
      </c>
      <c r="K139" s="22">
        <f>IF(ISERROR(VLOOKUP($B139,'Vysledky (9)'!$B$5:$T$50,19,FALSE)),"",VLOOKUP($B139,'Vysledky (9)'!$B$5:$T$50,19,FALSE))</f>
      </c>
      <c r="L139" s="22">
        <f>IF(ISERROR(VLOOKUP($B139,'Vysledky (10)'!$B$5:$T$50,19,FALSE)),"",VLOOKUP($B139,'Vysledky (10)'!$B$5:$T$50,19,FALSE))</f>
      </c>
      <c r="M139" s="23">
        <f t="shared" si="9"/>
        <v>0</v>
      </c>
      <c r="N139" s="24"/>
      <c r="O139">
        <f t="shared" si="10"/>
        <v>0</v>
      </c>
      <c r="P139">
        <f t="shared" si="11"/>
        <v>0</v>
      </c>
      <c r="Q139" s="25">
        <f t="shared" si="4"/>
        <v>0</v>
      </c>
      <c r="R139" s="25">
        <f t="shared" si="8"/>
        <v>0</v>
      </c>
      <c r="S139" s="25">
        <f t="shared" si="8"/>
        <v>0</v>
      </c>
      <c r="T139" s="25">
        <f t="shared" si="8"/>
        <v>0</v>
      </c>
      <c r="U139">
        <f t="shared" si="12"/>
        <v>0</v>
      </c>
      <c r="V139">
        <f t="shared" si="5"/>
        <v>0</v>
      </c>
      <c r="W139" s="164">
        <f t="shared" si="13"/>
        <v>0</v>
      </c>
      <c r="X139" s="164">
        <f t="shared" si="13"/>
        <v>0</v>
      </c>
      <c r="Y139" s="164">
        <f t="shared" si="13"/>
        <v>0</v>
      </c>
      <c r="Z139" s="164">
        <f t="shared" si="13"/>
        <v>0</v>
      </c>
      <c r="AA139" s="164">
        <f t="shared" si="13"/>
        <v>0</v>
      </c>
      <c r="AB139" s="164">
        <f t="shared" si="13"/>
        <v>0</v>
      </c>
      <c r="AC139" s="165">
        <f t="shared" si="14"/>
        <v>0</v>
      </c>
      <c r="AD139" s="166">
        <f t="shared" si="7"/>
        <v>43</v>
      </c>
    </row>
    <row r="140" spans="3:30" ht="12.75">
      <c r="C140" s="22">
        <f>IF(ISERROR(VLOOKUP($B140,'Vysledky (1)'!$B$5:$T$50,19,FALSE)),"",VLOOKUP($B140,'Vysledky (1)'!$B$5:$T$50,19,FALSE))</f>
      </c>
      <c r="D140" s="22">
        <f>IF(ISERROR(VLOOKUP($B140,'Vysledky (2)'!$B$5:$T$50,19,FALSE)),"",VLOOKUP($B140,'Vysledky (2)'!$B$5:$T$50,19,FALSE))</f>
      </c>
      <c r="E140" s="22">
        <f>IF(ISERROR(VLOOKUP($B140,'Vysledky (3)'!$B$5:$T$50,19,FALSE)),"",VLOOKUP($B140,'Vysledky (3)'!$B$5:$T$50,19,FALSE))</f>
      </c>
      <c r="F140" s="22">
        <f>IF(ISERROR(VLOOKUP($B140,'Vysledky (4)'!$B$5:$T$50,19,FALSE)),"",VLOOKUP($B140,'Vysledky (4)'!$B$5:$T$50,19,FALSE))</f>
      </c>
      <c r="G140" s="22">
        <f>IF(ISERROR(VLOOKUP($B140,'Vysledky (5)'!$B$5:$T$50,19,FALSE)),"",VLOOKUP($B140,'Vysledky (5)'!$B$5:$T$50,19,FALSE))</f>
      </c>
      <c r="H140" s="22">
        <f>IF(ISERROR(VLOOKUP($B140,'Vysledky (6)'!$B$5:$T$50,19,FALSE)),"",VLOOKUP($B140,'Vysledky (6)'!$B$5:$T$50,19,FALSE))</f>
      </c>
      <c r="I140" s="22">
        <f>IF(ISERROR(VLOOKUP($B140,'Vysledky (7)'!$B$5:$T$50,19,FALSE)),"",VLOOKUP($B140,'Vysledky (7)'!$B$5:$T$50,19,FALSE))</f>
      </c>
      <c r="J140" s="22">
        <f>IF(ISERROR(VLOOKUP($B140,'Vysledky (8)'!$B$5:$T$50,19,FALSE)),"",VLOOKUP($B140,'Vysledky (8)'!$B$5:$T$50,19,FALSE))</f>
      </c>
      <c r="K140" s="22">
        <f>IF(ISERROR(VLOOKUP($B140,'Vysledky (9)'!$B$5:$T$50,19,FALSE)),"",VLOOKUP($B140,'Vysledky (9)'!$B$5:$T$50,19,FALSE))</f>
      </c>
      <c r="L140" s="22">
        <f>IF(ISERROR(VLOOKUP($B140,'Vysledky (10)'!$B$5:$T$50,19,FALSE)),"",VLOOKUP($B140,'Vysledky (10)'!$B$5:$T$50,19,FALSE))</f>
      </c>
      <c r="M140" s="23">
        <f t="shared" si="9"/>
        <v>0</v>
      </c>
      <c r="N140" s="24"/>
      <c r="O140">
        <f t="shared" si="10"/>
        <v>0</v>
      </c>
      <c r="P140">
        <f t="shared" si="11"/>
        <v>0</v>
      </c>
      <c r="Q140" s="25">
        <f t="shared" si="4"/>
        <v>0</v>
      </c>
      <c r="R140" s="25">
        <f t="shared" si="8"/>
        <v>0</v>
      </c>
      <c r="S140" s="25">
        <f t="shared" si="8"/>
        <v>0</v>
      </c>
      <c r="T140" s="25">
        <f t="shared" si="8"/>
        <v>0</v>
      </c>
      <c r="U140">
        <f t="shared" si="12"/>
        <v>0</v>
      </c>
      <c r="V140">
        <f t="shared" si="5"/>
        <v>0</v>
      </c>
      <c r="W140" s="164">
        <f t="shared" si="13"/>
        <v>0</v>
      </c>
      <c r="X140" s="164">
        <f t="shared" si="13"/>
        <v>0</v>
      </c>
      <c r="Y140" s="164">
        <f t="shared" si="13"/>
        <v>0</v>
      </c>
      <c r="Z140" s="164">
        <f t="shared" si="13"/>
        <v>0</v>
      </c>
      <c r="AA140" s="164">
        <f t="shared" si="13"/>
        <v>0</v>
      </c>
      <c r="AB140" s="164">
        <f t="shared" si="13"/>
        <v>0</v>
      </c>
      <c r="AC140" s="165">
        <f t="shared" si="14"/>
        <v>0</v>
      </c>
      <c r="AD140" s="166">
        <f t="shared" si="7"/>
        <v>43</v>
      </c>
    </row>
    <row r="141" spans="3:30" ht="12.75">
      <c r="C141" s="22">
        <f>IF(ISERROR(VLOOKUP($B141,'Vysledky (1)'!$B$5:$T$50,19,FALSE)),"",VLOOKUP($B141,'Vysledky (1)'!$B$5:$T$50,19,FALSE))</f>
      </c>
      <c r="D141" s="22">
        <f>IF(ISERROR(VLOOKUP($B141,'Vysledky (2)'!$B$5:$T$50,19,FALSE)),"",VLOOKUP($B141,'Vysledky (2)'!$B$5:$T$50,19,FALSE))</f>
      </c>
      <c r="E141" s="22">
        <f>IF(ISERROR(VLOOKUP($B141,'Vysledky (3)'!$B$5:$T$50,19,FALSE)),"",VLOOKUP($B141,'Vysledky (3)'!$B$5:$T$50,19,FALSE))</f>
      </c>
      <c r="F141" s="22">
        <f>IF(ISERROR(VLOOKUP($B141,'Vysledky (4)'!$B$5:$T$50,19,FALSE)),"",VLOOKUP($B141,'Vysledky (4)'!$B$5:$T$50,19,FALSE))</f>
      </c>
      <c r="G141" s="22">
        <f>IF(ISERROR(VLOOKUP($B141,'Vysledky (5)'!$B$5:$T$50,19,FALSE)),"",VLOOKUP($B141,'Vysledky (5)'!$B$5:$T$50,19,FALSE))</f>
      </c>
      <c r="H141" s="22">
        <f>IF(ISERROR(VLOOKUP($B141,'Vysledky (6)'!$B$5:$T$50,19,FALSE)),"",VLOOKUP($B141,'Vysledky (6)'!$B$5:$T$50,19,FALSE))</f>
      </c>
      <c r="I141" s="22">
        <f>IF(ISERROR(VLOOKUP($B141,'Vysledky (7)'!$B$5:$T$50,19,FALSE)),"",VLOOKUP($B141,'Vysledky (7)'!$B$5:$T$50,19,FALSE))</f>
      </c>
      <c r="J141" s="22">
        <f>IF(ISERROR(VLOOKUP($B141,'Vysledky (8)'!$B$5:$T$50,19,FALSE)),"",VLOOKUP($B141,'Vysledky (8)'!$B$5:$T$50,19,FALSE))</f>
      </c>
      <c r="K141" s="22">
        <f>IF(ISERROR(VLOOKUP($B141,'Vysledky (9)'!$B$5:$T$50,19,FALSE)),"",VLOOKUP($B141,'Vysledky (9)'!$B$5:$T$50,19,FALSE))</f>
      </c>
      <c r="L141" s="22">
        <f>IF(ISERROR(VLOOKUP($B141,'Vysledky (10)'!$B$5:$T$50,19,FALSE)),"",VLOOKUP($B141,'Vysledky (10)'!$B$5:$T$50,19,FALSE))</f>
      </c>
      <c r="M141" s="23">
        <f t="shared" si="9"/>
        <v>0</v>
      </c>
      <c r="N141" s="24"/>
      <c r="O141">
        <f t="shared" si="10"/>
        <v>0</v>
      </c>
      <c r="P141">
        <f t="shared" si="11"/>
        <v>0</v>
      </c>
      <c r="Q141" s="25">
        <f t="shared" si="4"/>
        <v>0</v>
      </c>
      <c r="R141" s="25">
        <f t="shared" si="8"/>
        <v>0</v>
      </c>
      <c r="S141" s="25">
        <f t="shared" si="8"/>
        <v>0</v>
      </c>
      <c r="T141" s="25">
        <f t="shared" si="8"/>
        <v>0</v>
      </c>
      <c r="U141">
        <f t="shared" si="12"/>
        <v>0</v>
      </c>
      <c r="V141">
        <f t="shared" si="5"/>
        <v>0</v>
      </c>
      <c r="W141" s="164">
        <f t="shared" si="13"/>
        <v>0</v>
      </c>
      <c r="X141" s="164">
        <f t="shared" si="13"/>
        <v>0</v>
      </c>
      <c r="Y141" s="164">
        <f t="shared" si="13"/>
        <v>0</v>
      </c>
      <c r="Z141" s="164">
        <f t="shared" si="13"/>
        <v>0</v>
      </c>
      <c r="AA141" s="164">
        <f t="shared" si="13"/>
        <v>0</v>
      </c>
      <c r="AB141" s="164">
        <f t="shared" si="13"/>
        <v>0</v>
      </c>
      <c r="AC141" s="165">
        <f t="shared" si="14"/>
        <v>0</v>
      </c>
      <c r="AD141" s="166">
        <f t="shared" si="7"/>
        <v>43</v>
      </c>
    </row>
    <row r="142" spans="3:30" ht="12.75">
      <c r="C142" s="22">
        <f>IF(ISERROR(VLOOKUP($B142,'Vysledky (1)'!$B$5:$T$50,19,FALSE)),"",VLOOKUP($B142,'Vysledky (1)'!$B$5:$T$50,19,FALSE))</f>
      </c>
      <c r="D142" s="22">
        <f>IF(ISERROR(VLOOKUP($B142,'Vysledky (2)'!$B$5:$T$50,19,FALSE)),"",VLOOKUP($B142,'Vysledky (2)'!$B$5:$T$50,19,FALSE))</f>
      </c>
      <c r="E142" s="22">
        <f>IF(ISERROR(VLOOKUP($B142,'Vysledky (3)'!$B$5:$T$50,19,FALSE)),"",VLOOKUP($B142,'Vysledky (3)'!$B$5:$T$50,19,FALSE))</f>
      </c>
      <c r="F142" s="22">
        <f>IF(ISERROR(VLOOKUP($B142,'Vysledky (4)'!$B$5:$T$50,19,FALSE)),"",VLOOKUP($B142,'Vysledky (4)'!$B$5:$T$50,19,FALSE))</f>
      </c>
      <c r="G142" s="22">
        <f>IF(ISERROR(VLOOKUP($B142,'Vysledky (5)'!$B$5:$T$50,19,FALSE)),"",VLOOKUP($B142,'Vysledky (5)'!$B$5:$T$50,19,FALSE))</f>
      </c>
      <c r="H142" s="22">
        <f>IF(ISERROR(VLOOKUP($B142,'Vysledky (6)'!$B$5:$T$50,19,FALSE)),"",VLOOKUP($B142,'Vysledky (6)'!$B$5:$T$50,19,FALSE))</f>
      </c>
      <c r="I142" s="22">
        <f>IF(ISERROR(VLOOKUP($B142,'Vysledky (7)'!$B$5:$T$50,19,FALSE)),"",VLOOKUP($B142,'Vysledky (7)'!$B$5:$T$50,19,FALSE))</f>
      </c>
      <c r="J142" s="22">
        <f>IF(ISERROR(VLOOKUP($B142,'Vysledky (8)'!$B$5:$T$50,19,FALSE)),"",VLOOKUP($B142,'Vysledky (8)'!$B$5:$T$50,19,FALSE))</f>
      </c>
      <c r="K142" s="22">
        <f>IF(ISERROR(VLOOKUP($B142,'Vysledky (9)'!$B$5:$T$50,19,FALSE)),"",VLOOKUP($B142,'Vysledky (9)'!$B$5:$T$50,19,FALSE))</f>
      </c>
      <c r="L142" s="22">
        <f>IF(ISERROR(VLOOKUP($B142,'Vysledky (10)'!$B$5:$T$50,19,FALSE)),"",VLOOKUP($B142,'Vysledky (10)'!$B$5:$T$50,19,FALSE))</f>
      </c>
      <c r="M142" s="23">
        <f t="shared" si="9"/>
        <v>0</v>
      </c>
      <c r="N142" s="24"/>
      <c r="O142">
        <f t="shared" si="10"/>
        <v>0</v>
      </c>
      <c r="P142">
        <f t="shared" si="11"/>
        <v>0</v>
      </c>
      <c r="Q142" s="25">
        <f t="shared" si="4"/>
        <v>0</v>
      </c>
      <c r="R142" s="25">
        <f t="shared" si="8"/>
        <v>0</v>
      </c>
      <c r="S142" s="25">
        <f t="shared" si="8"/>
        <v>0</v>
      </c>
      <c r="T142" s="25">
        <f t="shared" si="8"/>
        <v>0</v>
      </c>
      <c r="U142">
        <f t="shared" si="12"/>
        <v>0</v>
      </c>
      <c r="V142">
        <f t="shared" si="5"/>
        <v>0</v>
      </c>
      <c r="W142" s="164">
        <f t="shared" si="13"/>
        <v>0</v>
      </c>
      <c r="X142" s="164">
        <f t="shared" si="13"/>
        <v>0</v>
      </c>
      <c r="Y142" s="164">
        <f t="shared" si="13"/>
        <v>0</v>
      </c>
      <c r="Z142" s="164">
        <f t="shared" si="13"/>
        <v>0</v>
      </c>
      <c r="AA142" s="164">
        <f t="shared" si="13"/>
        <v>0</v>
      </c>
      <c r="AB142" s="164">
        <f t="shared" si="13"/>
        <v>0</v>
      </c>
      <c r="AC142" s="165">
        <f t="shared" si="14"/>
        <v>0</v>
      </c>
      <c r="AD142" s="166">
        <f t="shared" si="7"/>
        <v>43</v>
      </c>
    </row>
    <row r="143" spans="3:30" ht="12.75">
      <c r="C143" s="22">
        <f>IF(ISERROR(VLOOKUP($B143,'Vysledky (1)'!$B$5:$T$50,19,FALSE)),"",VLOOKUP($B143,'Vysledky (1)'!$B$5:$T$50,19,FALSE))</f>
      </c>
      <c r="D143" s="22">
        <f>IF(ISERROR(VLOOKUP($B143,'Vysledky (2)'!$B$5:$T$50,19,FALSE)),"",VLOOKUP($B143,'Vysledky (2)'!$B$5:$T$50,19,FALSE))</f>
      </c>
      <c r="E143" s="22">
        <f>IF(ISERROR(VLOOKUP($B143,'Vysledky (3)'!$B$5:$T$50,19,FALSE)),"",VLOOKUP($B143,'Vysledky (3)'!$B$5:$T$50,19,FALSE))</f>
      </c>
      <c r="F143" s="22">
        <f>IF(ISERROR(VLOOKUP($B143,'Vysledky (4)'!$B$5:$T$50,19,FALSE)),"",VLOOKUP($B143,'Vysledky (4)'!$B$5:$T$50,19,FALSE))</f>
      </c>
      <c r="G143" s="22">
        <f>IF(ISERROR(VLOOKUP($B143,'Vysledky (5)'!$B$5:$T$50,19,FALSE)),"",VLOOKUP($B143,'Vysledky (5)'!$B$5:$T$50,19,FALSE))</f>
      </c>
      <c r="H143" s="22">
        <f>IF(ISERROR(VLOOKUP($B143,'Vysledky (6)'!$B$5:$T$50,19,FALSE)),"",VLOOKUP($B143,'Vysledky (6)'!$B$5:$T$50,19,FALSE))</f>
      </c>
      <c r="I143" s="22">
        <f>IF(ISERROR(VLOOKUP($B143,'Vysledky (7)'!$B$5:$T$50,19,FALSE)),"",VLOOKUP($B143,'Vysledky (7)'!$B$5:$T$50,19,FALSE))</f>
      </c>
      <c r="J143" s="22">
        <f>IF(ISERROR(VLOOKUP($B143,'Vysledky (8)'!$B$5:$T$50,19,FALSE)),"",VLOOKUP($B143,'Vysledky (8)'!$B$5:$T$50,19,FALSE))</f>
      </c>
      <c r="K143" s="22">
        <f>IF(ISERROR(VLOOKUP($B143,'Vysledky (9)'!$B$5:$T$50,19,FALSE)),"",VLOOKUP($B143,'Vysledky (9)'!$B$5:$T$50,19,FALSE))</f>
      </c>
      <c r="L143" s="22">
        <f>IF(ISERROR(VLOOKUP($B143,'Vysledky (10)'!$B$5:$T$50,19,FALSE)),"",VLOOKUP($B143,'Vysledky (10)'!$B$5:$T$50,19,FALSE))</f>
      </c>
      <c r="M143" s="23">
        <f t="shared" si="9"/>
        <v>0</v>
      </c>
      <c r="N143" s="24"/>
      <c r="O143">
        <f t="shared" si="10"/>
        <v>0</v>
      </c>
      <c r="P143">
        <f t="shared" si="11"/>
        <v>0</v>
      </c>
      <c r="Q143" s="25">
        <f t="shared" si="4"/>
        <v>0</v>
      </c>
      <c r="R143" s="25">
        <f t="shared" si="8"/>
        <v>0</v>
      </c>
      <c r="S143" s="25">
        <f t="shared" si="8"/>
        <v>0</v>
      </c>
      <c r="T143" s="25">
        <f t="shared" si="8"/>
        <v>0</v>
      </c>
      <c r="U143">
        <f t="shared" si="12"/>
        <v>0</v>
      </c>
      <c r="V143">
        <f t="shared" si="5"/>
        <v>0</v>
      </c>
      <c r="W143" s="164">
        <f t="shared" si="13"/>
        <v>0</v>
      </c>
      <c r="X143" s="164">
        <f t="shared" si="13"/>
        <v>0</v>
      </c>
      <c r="Y143" s="164">
        <f t="shared" si="13"/>
        <v>0</v>
      </c>
      <c r="Z143" s="164">
        <f t="shared" si="13"/>
        <v>0</v>
      </c>
      <c r="AA143" s="164">
        <f t="shared" si="13"/>
        <v>0</v>
      </c>
      <c r="AB143" s="164">
        <f t="shared" si="13"/>
        <v>0</v>
      </c>
      <c r="AC143" s="165">
        <f t="shared" si="14"/>
        <v>0</v>
      </c>
      <c r="AD143" s="166">
        <f t="shared" si="7"/>
        <v>43</v>
      </c>
    </row>
    <row r="144" spans="3:30" ht="12.75">
      <c r="C144" s="22">
        <f>IF(ISERROR(VLOOKUP($B144,'Vysledky (1)'!$B$5:$T$50,19,FALSE)),"",VLOOKUP($B144,'Vysledky (1)'!$B$5:$T$50,19,FALSE))</f>
      </c>
      <c r="D144" s="22">
        <f>IF(ISERROR(VLOOKUP($B144,'Vysledky (2)'!$B$5:$T$50,19,FALSE)),"",VLOOKUP($B144,'Vysledky (2)'!$B$5:$T$50,19,FALSE))</f>
      </c>
      <c r="E144" s="22">
        <f>IF(ISERROR(VLOOKUP($B144,'Vysledky (3)'!$B$5:$T$50,19,FALSE)),"",VLOOKUP($B144,'Vysledky (3)'!$B$5:$T$50,19,FALSE))</f>
      </c>
      <c r="F144" s="22">
        <f>IF(ISERROR(VLOOKUP($B144,'Vysledky (4)'!$B$5:$T$50,19,FALSE)),"",VLOOKUP($B144,'Vysledky (4)'!$B$5:$T$50,19,FALSE))</f>
      </c>
      <c r="G144" s="22">
        <f>IF(ISERROR(VLOOKUP($B144,'Vysledky (5)'!$B$5:$T$50,19,FALSE)),"",VLOOKUP($B144,'Vysledky (5)'!$B$5:$T$50,19,FALSE))</f>
      </c>
      <c r="H144" s="22">
        <f>IF(ISERROR(VLOOKUP($B144,'Vysledky (6)'!$B$5:$T$50,19,FALSE)),"",VLOOKUP($B144,'Vysledky (6)'!$B$5:$T$50,19,FALSE))</f>
      </c>
      <c r="I144" s="22">
        <f>IF(ISERROR(VLOOKUP($B144,'Vysledky (7)'!$B$5:$T$50,19,FALSE)),"",VLOOKUP($B144,'Vysledky (7)'!$B$5:$T$50,19,FALSE))</f>
      </c>
      <c r="J144" s="22">
        <f>IF(ISERROR(VLOOKUP($B144,'Vysledky (8)'!$B$5:$T$50,19,FALSE)),"",VLOOKUP($B144,'Vysledky (8)'!$B$5:$T$50,19,FALSE))</f>
      </c>
      <c r="K144" s="22">
        <f>IF(ISERROR(VLOOKUP($B144,'Vysledky (9)'!$B$5:$T$50,19,FALSE)),"",VLOOKUP($B144,'Vysledky (9)'!$B$5:$T$50,19,FALSE))</f>
      </c>
      <c r="L144" s="22">
        <f>IF(ISERROR(VLOOKUP($B144,'Vysledky (10)'!$B$5:$T$50,19,FALSE)),"",VLOOKUP($B144,'Vysledky (10)'!$B$5:$T$50,19,FALSE))</f>
      </c>
      <c r="M144" s="23">
        <f t="shared" si="9"/>
        <v>0</v>
      </c>
      <c r="N144" s="24"/>
      <c r="O144">
        <f t="shared" si="10"/>
        <v>0</v>
      </c>
      <c r="P144">
        <f t="shared" si="11"/>
        <v>0</v>
      </c>
      <c r="Q144" s="25">
        <f t="shared" si="4"/>
        <v>0</v>
      </c>
      <c r="R144" s="25">
        <f t="shared" si="8"/>
        <v>0</v>
      </c>
      <c r="S144" s="25">
        <f t="shared" si="8"/>
        <v>0</v>
      </c>
      <c r="T144" s="25">
        <f t="shared" si="8"/>
        <v>0</v>
      </c>
      <c r="U144">
        <f t="shared" si="12"/>
        <v>0</v>
      </c>
      <c r="V144">
        <f t="shared" si="5"/>
        <v>0</v>
      </c>
      <c r="W144" s="164">
        <f t="shared" si="13"/>
        <v>0</v>
      </c>
      <c r="X144" s="164">
        <f t="shared" si="13"/>
        <v>0</v>
      </c>
      <c r="Y144" s="164">
        <f t="shared" si="13"/>
        <v>0</v>
      </c>
      <c r="Z144" s="164">
        <f t="shared" si="13"/>
        <v>0</v>
      </c>
      <c r="AA144" s="164">
        <f t="shared" si="13"/>
        <v>0</v>
      </c>
      <c r="AB144" s="164">
        <f t="shared" si="13"/>
        <v>0</v>
      </c>
      <c r="AC144" s="165">
        <f t="shared" si="14"/>
        <v>0</v>
      </c>
      <c r="AD144" s="166">
        <f t="shared" si="7"/>
        <v>43</v>
      </c>
    </row>
    <row r="145" spans="3:30" ht="12.75">
      <c r="C145" s="22">
        <f>IF(ISERROR(VLOOKUP($B145,'Vysledky (1)'!$B$5:$T$50,19,FALSE)),"",VLOOKUP($B145,'Vysledky (1)'!$B$5:$T$50,19,FALSE))</f>
      </c>
      <c r="D145" s="22">
        <f>IF(ISERROR(VLOOKUP($B145,'Vysledky (2)'!$B$5:$T$50,19,FALSE)),"",VLOOKUP($B145,'Vysledky (2)'!$B$5:$T$50,19,FALSE))</f>
      </c>
      <c r="E145" s="22">
        <f>IF(ISERROR(VLOOKUP($B145,'Vysledky (3)'!$B$5:$T$50,19,FALSE)),"",VLOOKUP($B145,'Vysledky (3)'!$B$5:$T$50,19,FALSE))</f>
      </c>
      <c r="F145" s="22">
        <f>IF(ISERROR(VLOOKUP($B145,'Vysledky (4)'!$B$5:$T$50,19,FALSE)),"",VLOOKUP($B145,'Vysledky (4)'!$B$5:$T$50,19,FALSE))</f>
      </c>
      <c r="G145" s="22">
        <f>IF(ISERROR(VLOOKUP($B145,'Vysledky (5)'!$B$5:$T$50,19,FALSE)),"",VLOOKUP($B145,'Vysledky (5)'!$B$5:$T$50,19,FALSE))</f>
      </c>
      <c r="H145" s="22">
        <f>IF(ISERROR(VLOOKUP($B145,'Vysledky (6)'!$B$5:$T$50,19,FALSE)),"",VLOOKUP($B145,'Vysledky (6)'!$B$5:$T$50,19,FALSE))</f>
      </c>
      <c r="I145" s="22">
        <f>IF(ISERROR(VLOOKUP($B145,'Vysledky (7)'!$B$5:$T$50,19,FALSE)),"",VLOOKUP($B145,'Vysledky (7)'!$B$5:$T$50,19,FALSE))</f>
      </c>
      <c r="J145" s="22">
        <f>IF(ISERROR(VLOOKUP($B145,'Vysledky (8)'!$B$5:$T$50,19,FALSE)),"",VLOOKUP($B145,'Vysledky (8)'!$B$5:$T$50,19,FALSE))</f>
      </c>
      <c r="K145" s="22">
        <f>IF(ISERROR(VLOOKUP($B145,'Vysledky (9)'!$B$5:$T$50,19,FALSE)),"",VLOOKUP($B145,'Vysledky (9)'!$B$5:$T$50,19,FALSE))</f>
      </c>
      <c r="L145" s="22">
        <f>IF(ISERROR(VLOOKUP($B145,'Vysledky (10)'!$B$5:$T$50,19,FALSE)),"",VLOOKUP($B145,'Vysledky (10)'!$B$5:$T$50,19,FALSE))</f>
      </c>
      <c r="M145" s="23">
        <f t="shared" si="9"/>
        <v>0</v>
      </c>
      <c r="N145" s="24"/>
      <c r="O145">
        <f t="shared" si="10"/>
        <v>0</v>
      </c>
      <c r="P145">
        <f t="shared" si="11"/>
        <v>0</v>
      </c>
      <c r="Q145" s="25">
        <f t="shared" si="4"/>
        <v>0</v>
      </c>
      <c r="R145" s="25">
        <f t="shared" si="8"/>
        <v>0</v>
      </c>
      <c r="S145" s="25">
        <f t="shared" si="8"/>
        <v>0</v>
      </c>
      <c r="T145" s="25">
        <f t="shared" si="8"/>
        <v>0</v>
      </c>
      <c r="U145">
        <f t="shared" si="12"/>
        <v>0</v>
      </c>
      <c r="V145">
        <f t="shared" si="5"/>
        <v>0</v>
      </c>
      <c r="W145" s="164">
        <f t="shared" si="13"/>
        <v>0</v>
      </c>
      <c r="X145" s="164">
        <f t="shared" si="13"/>
        <v>0</v>
      </c>
      <c r="Y145" s="164">
        <f t="shared" si="13"/>
        <v>0</v>
      </c>
      <c r="Z145" s="164">
        <f t="shared" si="13"/>
        <v>0</v>
      </c>
      <c r="AA145" s="164">
        <f t="shared" si="13"/>
        <v>0</v>
      </c>
      <c r="AB145" s="164">
        <f t="shared" si="13"/>
        <v>0</v>
      </c>
      <c r="AC145" s="165">
        <f t="shared" si="14"/>
        <v>0</v>
      </c>
      <c r="AD145" s="166">
        <f t="shared" si="7"/>
        <v>43</v>
      </c>
    </row>
    <row r="146" spans="3:30" ht="12.75">
      <c r="C146" s="22">
        <f>IF(ISERROR(VLOOKUP($B146,'Vysledky (1)'!$B$5:$T$50,19,FALSE)),"",VLOOKUP($B146,'Vysledky (1)'!$B$5:$T$50,19,FALSE))</f>
      </c>
      <c r="D146" s="22">
        <f>IF(ISERROR(VLOOKUP($B146,'Vysledky (2)'!$B$5:$T$50,19,FALSE)),"",VLOOKUP($B146,'Vysledky (2)'!$B$5:$T$50,19,FALSE))</f>
      </c>
      <c r="E146" s="22">
        <f>IF(ISERROR(VLOOKUP($B146,'Vysledky (3)'!$B$5:$T$50,19,FALSE)),"",VLOOKUP($B146,'Vysledky (3)'!$B$5:$T$50,19,FALSE))</f>
      </c>
      <c r="F146" s="22">
        <f>IF(ISERROR(VLOOKUP($B146,'Vysledky (4)'!$B$5:$T$50,19,FALSE)),"",VLOOKUP($B146,'Vysledky (4)'!$B$5:$T$50,19,FALSE))</f>
      </c>
      <c r="G146" s="22">
        <f>IF(ISERROR(VLOOKUP($B146,'Vysledky (5)'!$B$5:$T$50,19,FALSE)),"",VLOOKUP($B146,'Vysledky (5)'!$B$5:$T$50,19,FALSE))</f>
      </c>
      <c r="H146" s="22">
        <f>IF(ISERROR(VLOOKUP($B146,'Vysledky (6)'!$B$5:$T$50,19,FALSE)),"",VLOOKUP($B146,'Vysledky (6)'!$B$5:$T$50,19,FALSE))</f>
      </c>
      <c r="I146" s="22">
        <f>IF(ISERROR(VLOOKUP($B146,'Vysledky (7)'!$B$5:$T$50,19,FALSE)),"",VLOOKUP($B146,'Vysledky (7)'!$B$5:$T$50,19,FALSE))</f>
      </c>
      <c r="J146" s="22">
        <f>IF(ISERROR(VLOOKUP($B146,'Vysledky (8)'!$B$5:$T$50,19,FALSE)),"",VLOOKUP($B146,'Vysledky (8)'!$B$5:$T$50,19,FALSE))</f>
      </c>
      <c r="K146" s="22">
        <f>IF(ISERROR(VLOOKUP($B146,'Vysledky (9)'!$B$5:$T$50,19,FALSE)),"",VLOOKUP($B146,'Vysledky (9)'!$B$5:$T$50,19,FALSE))</f>
      </c>
      <c r="L146" s="22">
        <f>IF(ISERROR(VLOOKUP($B146,'Vysledky (10)'!$B$5:$T$50,19,FALSE)),"",VLOOKUP($B146,'Vysledky (10)'!$B$5:$T$50,19,FALSE))</f>
      </c>
      <c r="M146" s="23">
        <f t="shared" si="9"/>
        <v>0</v>
      </c>
      <c r="N146" s="24"/>
      <c r="O146">
        <f t="shared" si="10"/>
        <v>0</v>
      </c>
      <c r="P146">
        <f t="shared" si="11"/>
        <v>0</v>
      </c>
      <c r="Q146" s="25">
        <f t="shared" si="4"/>
        <v>0</v>
      </c>
      <c r="R146" s="25">
        <f t="shared" si="8"/>
        <v>0</v>
      </c>
      <c r="S146" s="25">
        <f t="shared" si="8"/>
        <v>0</v>
      </c>
      <c r="T146" s="25">
        <f t="shared" si="8"/>
        <v>0</v>
      </c>
      <c r="U146">
        <f t="shared" si="12"/>
        <v>0</v>
      </c>
      <c r="V146">
        <f t="shared" si="5"/>
        <v>0</v>
      </c>
      <c r="W146" s="164">
        <f aca="true" t="shared" si="15" ref="W146:AB155">IF(ISERROR(LARGE($C146:$L146,W$5)),0,LARGE($C146:$L146,W$5))*W$4</f>
        <v>0</v>
      </c>
      <c r="X146" s="164">
        <f t="shared" si="15"/>
        <v>0</v>
      </c>
      <c r="Y146" s="164">
        <f t="shared" si="15"/>
        <v>0</v>
      </c>
      <c r="Z146" s="164">
        <f t="shared" si="15"/>
        <v>0</v>
      </c>
      <c r="AA146" s="164">
        <f t="shared" si="15"/>
        <v>0</v>
      </c>
      <c r="AB146" s="164">
        <f t="shared" si="15"/>
        <v>0</v>
      </c>
      <c r="AC146" s="165">
        <f t="shared" si="14"/>
        <v>0</v>
      </c>
      <c r="AD146" s="166">
        <f t="shared" si="7"/>
        <v>43</v>
      </c>
    </row>
    <row r="147" spans="3:30" ht="12.75">
      <c r="C147" s="22">
        <f>IF(ISERROR(VLOOKUP($B147,'Vysledky (1)'!$B$5:$T$50,19,FALSE)),"",VLOOKUP($B147,'Vysledky (1)'!$B$5:$T$50,19,FALSE))</f>
      </c>
      <c r="D147" s="22">
        <f>IF(ISERROR(VLOOKUP($B147,'Vysledky (2)'!$B$5:$T$50,19,FALSE)),"",VLOOKUP($B147,'Vysledky (2)'!$B$5:$T$50,19,FALSE))</f>
      </c>
      <c r="E147" s="22">
        <f>IF(ISERROR(VLOOKUP($B147,'Vysledky (3)'!$B$5:$T$50,19,FALSE)),"",VLOOKUP($B147,'Vysledky (3)'!$B$5:$T$50,19,FALSE))</f>
      </c>
      <c r="F147" s="22">
        <f>IF(ISERROR(VLOOKUP($B147,'Vysledky (4)'!$B$5:$T$50,19,FALSE)),"",VLOOKUP($B147,'Vysledky (4)'!$B$5:$T$50,19,FALSE))</f>
      </c>
      <c r="G147" s="22">
        <f>IF(ISERROR(VLOOKUP($B147,'Vysledky (5)'!$B$5:$T$50,19,FALSE)),"",VLOOKUP($B147,'Vysledky (5)'!$B$5:$T$50,19,FALSE))</f>
      </c>
      <c r="H147" s="22">
        <f>IF(ISERROR(VLOOKUP($B147,'Vysledky (6)'!$B$5:$T$50,19,FALSE)),"",VLOOKUP($B147,'Vysledky (6)'!$B$5:$T$50,19,FALSE))</f>
      </c>
      <c r="I147" s="22">
        <f>IF(ISERROR(VLOOKUP($B147,'Vysledky (7)'!$B$5:$T$50,19,FALSE)),"",VLOOKUP($B147,'Vysledky (7)'!$B$5:$T$50,19,FALSE))</f>
      </c>
      <c r="J147" s="22">
        <f>IF(ISERROR(VLOOKUP($B147,'Vysledky (8)'!$B$5:$T$50,19,FALSE)),"",VLOOKUP($B147,'Vysledky (8)'!$B$5:$T$50,19,FALSE))</f>
      </c>
      <c r="K147" s="22">
        <f>IF(ISERROR(VLOOKUP($B147,'Vysledky (9)'!$B$5:$T$50,19,FALSE)),"",VLOOKUP($B147,'Vysledky (9)'!$B$5:$T$50,19,FALSE))</f>
      </c>
      <c r="L147" s="22">
        <f>IF(ISERROR(VLOOKUP($B147,'Vysledky (10)'!$B$5:$T$50,19,FALSE)),"",VLOOKUP($B147,'Vysledky (10)'!$B$5:$T$50,19,FALSE))</f>
      </c>
      <c r="M147" s="23">
        <f t="shared" si="9"/>
        <v>0</v>
      </c>
      <c r="N147" s="24"/>
      <c r="O147">
        <f t="shared" si="10"/>
        <v>0</v>
      </c>
      <c r="P147">
        <f t="shared" si="11"/>
        <v>0</v>
      </c>
      <c r="Q147" s="25">
        <f t="shared" si="4"/>
        <v>0</v>
      </c>
      <c r="R147" s="25">
        <f t="shared" si="8"/>
        <v>0</v>
      </c>
      <c r="S147" s="25">
        <f t="shared" si="8"/>
        <v>0</v>
      </c>
      <c r="T147" s="25">
        <f t="shared" si="8"/>
        <v>0</v>
      </c>
      <c r="U147">
        <f t="shared" si="12"/>
        <v>0</v>
      </c>
      <c r="V147">
        <f t="shared" si="5"/>
        <v>0</v>
      </c>
      <c r="W147" s="164">
        <f t="shared" si="15"/>
        <v>0</v>
      </c>
      <c r="X147" s="164">
        <f t="shared" si="15"/>
        <v>0</v>
      </c>
      <c r="Y147" s="164">
        <f t="shared" si="15"/>
        <v>0</v>
      </c>
      <c r="Z147" s="164">
        <f t="shared" si="15"/>
        <v>0</v>
      </c>
      <c r="AA147" s="164">
        <f t="shared" si="15"/>
        <v>0</v>
      </c>
      <c r="AB147" s="164">
        <f t="shared" si="15"/>
        <v>0</v>
      </c>
      <c r="AC147" s="165">
        <f t="shared" si="14"/>
        <v>0</v>
      </c>
      <c r="AD147" s="166">
        <f t="shared" si="7"/>
        <v>43</v>
      </c>
    </row>
    <row r="148" spans="3:30" ht="12.75">
      <c r="C148" s="22">
        <f>IF(ISERROR(VLOOKUP($B148,'Vysledky (1)'!$B$5:$T$50,19,FALSE)),"",VLOOKUP($B148,'Vysledky (1)'!$B$5:$T$50,19,FALSE))</f>
      </c>
      <c r="D148" s="22">
        <f>IF(ISERROR(VLOOKUP($B148,'Vysledky (2)'!$B$5:$T$50,19,FALSE)),"",VLOOKUP($B148,'Vysledky (2)'!$B$5:$T$50,19,FALSE))</f>
      </c>
      <c r="E148" s="22">
        <f>IF(ISERROR(VLOOKUP($B148,'Vysledky (3)'!$B$5:$T$50,19,FALSE)),"",VLOOKUP($B148,'Vysledky (3)'!$B$5:$T$50,19,FALSE))</f>
      </c>
      <c r="F148" s="22">
        <f>IF(ISERROR(VLOOKUP($B148,'Vysledky (4)'!$B$5:$T$50,19,FALSE)),"",VLOOKUP($B148,'Vysledky (4)'!$B$5:$T$50,19,FALSE))</f>
      </c>
      <c r="G148" s="22">
        <f>IF(ISERROR(VLOOKUP($B148,'Vysledky (5)'!$B$5:$T$50,19,FALSE)),"",VLOOKUP($B148,'Vysledky (5)'!$B$5:$T$50,19,FALSE))</f>
      </c>
      <c r="H148" s="22">
        <f>IF(ISERROR(VLOOKUP($B148,'Vysledky (6)'!$B$5:$T$50,19,FALSE)),"",VLOOKUP($B148,'Vysledky (6)'!$B$5:$T$50,19,FALSE))</f>
      </c>
      <c r="I148" s="22">
        <f>IF(ISERROR(VLOOKUP($B148,'Vysledky (7)'!$B$5:$T$50,19,FALSE)),"",VLOOKUP($B148,'Vysledky (7)'!$B$5:$T$50,19,FALSE))</f>
      </c>
      <c r="J148" s="22">
        <f>IF(ISERROR(VLOOKUP($B148,'Vysledky (8)'!$B$5:$T$50,19,FALSE)),"",VLOOKUP($B148,'Vysledky (8)'!$B$5:$T$50,19,FALSE))</f>
      </c>
      <c r="K148" s="22">
        <f>IF(ISERROR(VLOOKUP($B148,'Vysledky (9)'!$B$5:$T$50,19,FALSE)),"",VLOOKUP($B148,'Vysledky (9)'!$B$5:$T$50,19,FALSE))</f>
      </c>
      <c r="L148" s="22">
        <f>IF(ISERROR(VLOOKUP($B148,'Vysledky (10)'!$B$5:$T$50,19,FALSE)),"",VLOOKUP($B148,'Vysledky (10)'!$B$5:$T$50,19,FALSE))</f>
      </c>
      <c r="M148" s="23">
        <f t="shared" si="9"/>
        <v>0</v>
      </c>
      <c r="N148" s="24"/>
      <c r="O148">
        <f t="shared" si="10"/>
        <v>0</v>
      </c>
      <c r="P148">
        <f t="shared" si="11"/>
        <v>0</v>
      </c>
      <c r="Q148" s="25">
        <f t="shared" si="4"/>
        <v>0</v>
      </c>
      <c r="R148" s="25">
        <f t="shared" si="8"/>
        <v>0</v>
      </c>
      <c r="S148" s="25">
        <f t="shared" si="8"/>
        <v>0</v>
      </c>
      <c r="T148" s="25">
        <f t="shared" si="8"/>
        <v>0</v>
      </c>
      <c r="U148">
        <f t="shared" si="12"/>
        <v>0</v>
      </c>
      <c r="V148">
        <f t="shared" si="5"/>
        <v>0</v>
      </c>
      <c r="W148" s="164">
        <f t="shared" si="15"/>
        <v>0</v>
      </c>
      <c r="X148" s="164">
        <f t="shared" si="15"/>
        <v>0</v>
      </c>
      <c r="Y148" s="164">
        <f t="shared" si="15"/>
        <v>0</v>
      </c>
      <c r="Z148" s="164">
        <f t="shared" si="15"/>
        <v>0</v>
      </c>
      <c r="AA148" s="164">
        <f t="shared" si="15"/>
        <v>0</v>
      </c>
      <c r="AB148" s="164">
        <f t="shared" si="15"/>
        <v>0</v>
      </c>
      <c r="AC148" s="165">
        <f t="shared" si="14"/>
        <v>0</v>
      </c>
      <c r="AD148" s="166">
        <f t="shared" si="7"/>
        <v>43</v>
      </c>
    </row>
    <row r="149" spans="3:30" ht="12.75">
      <c r="C149" s="22">
        <f>IF(ISERROR(VLOOKUP($B149,'Vysledky (1)'!$B$5:$T$50,19,FALSE)),"",VLOOKUP($B149,'Vysledky (1)'!$B$5:$T$50,19,FALSE))</f>
      </c>
      <c r="D149" s="22">
        <f>IF(ISERROR(VLOOKUP($B149,'Vysledky (2)'!$B$5:$T$50,19,FALSE)),"",VLOOKUP($B149,'Vysledky (2)'!$B$5:$T$50,19,FALSE))</f>
      </c>
      <c r="E149" s="22">
        <f>IF(ISERROR(VLOOKUP($B149,'Vysledky (3)'!$B$5:$T$50,19,FALSE)),"",VLOOKUP($B149,'Vysledky (3)'!$B$5:$T$50,19,FALSE))</f>
      </c>
      <c r="F149" s="22">
        <f>IF(ISERROR(VLOOKUP($B149,'Vysledky (4)'!$B$5:$T$50,19,FALSE)),"",VLOOKUP($B149,'Vysledky (4)'!$B$5:$T$50,19,FALSE))</f>
      </c>
      <c r="G149" s="22">
        <f>IF(ISERROR(VLOOKUP($B149,'Vysledky (5)'!$B$5:$T$50,19,FALSE)),"",VLOOKUP($B149,'Vysledky (5)'!$B$5:$T$50,19,FALSE))</f>
      </c>
      <c r="H149" s="22">
        <f>IF(ISERROR(VLOOKUP($B149,'Vysledky (6)'!$B$5:$T$50,19,FALSE)),"",VLOOKUP($B149,'Vysledky (6)'!$B$5:$T$50,19,FALSE))</f>
      </c>
      <c r="I149" s="22">
        <f>IF(ISERROR(VLOOKUP($B149,'Vysledky (7)'!$B$5:$T$50,19,FALSE)),"",VLOOKUP($B149,'Vysledky (7)'!$B$5:$T$50,19,FALSE))</f>
      </c>
      <c r="J149" s="22">
        <f>IF(ISERROR(VLOOKUP($B149,'Vysledky (8)'!$B$5:$T$50,19,FALSE)),"",VLOOKUP($B149,'Vysledky (8)'!$B$5:$T$50,19,FALSE))</f>
      </c>
      <c r="K149" s="22">
        <f>IF(ISERROR(VLOOKUP($B149,'Vysledky (9)'!$B$5:$T$50,19,FALSE)),"",VLOOKUP($B149,'Vysledky (9)'!$B$5:$T$50,19,FALSE))</f>
      </c>
      <c r="L149" s="22">
        <f>IF(ISERROR(VLOOKUP($B149,'Vysledky (10)'!$B$5:$T$50,19,FALSE)),"",VLOOKUP($B149,'Vysledky (10)'!$B$5:$T$50,19,FALSE))</f>
      </c>
      <c r="M149" s="23">
        <f t="shared" si="9"/>
        <v>0</v>
      </c>
      <c r="N149" s="24"/>
      <c r="O149">
        <f t="shared" si="10"/>
        <v>0</v>
      </c>
      <c r="P149">
        <f t="shared" si="11"/>
        <v>0</v>
      </c>
      <c r="Q149" s="25">
        <f t="shared" si="4"/>
        <v>0</v>
      </c>
      <c r="R149" s="25">
        <f t="shared" si="8"/>
        <v>0</v>
      </c>
      <c r="S149" s="25">
        <f t="shared" si="8"/>
        <v>0</v>
      </c>
      <c r="T149" s="25">
        <f t="shared" si="8"/>
        <v>0</v>
      </c>
      <c r="U149">
        <f t="shared" si="12"/>
        <v>0</v>
      </c>
      <c r="V149">
        <f t="shared" si="5"/>
        <v>0</v>
      </c>
      <c r="W149" s="164">
        <f t="shared" si="15"/>
        <v>0</v>
      </c>
      <c r="X149" s="164">
        <f t="shared" si="15"/>
        <v>0</v>
      </c>
      <c r="Y149" s="164">
        <f t="shared" si="15"/>
        <v>0</v>
      </c>
      <c r="Z149" s="164">
        <f t="shared" si="15"/>
        <v>0</v>
      </c>
      <c r="AA149" s="164">
        <f t="shared" si="15"/>
        <v>0</v>
      </c>
      <c r="AB149" s="164">
        <f t="shared" si="15"/>
        <v>0</v>
      </c>
      <c r="AC149" s="165">
        <f t="shared" si="14"/>
        <v>0</v>
      </c>
      <c r="AD149" s="166">
        <f t="shared" si="7"/>
        <v>43</v>
      </c>
    </row>
    <row r="150" spans="3:30" ht="12.75">
      <c r="C150" s="22">
        <f>IF(ISERROR(VLOOKUP($B150,'Vysledky (1)'!$B$5:$T$50,19,FALSE)),"",VLOOKUP($B150,'Vysledky (1)'!$B$5:$T$50,19,FALSE))</f>
      </c>
      <c r="D150" s="22">
        <f>IF(ISERROR(VLOOKUP($B150,'Vysledky (2)'!$B$5:$T$50,19,FALSE)),"",VLOOKUP($B150,'Vysledky (2)'!$B$5:$T$50,19,FALSE))</f>
      </c>
      <c r="E150" s="22">
        <f>IF(ISERROR(VLOOKUP($B150,'Vysledky (3)'!$B$5:$T$50,19,FALSE)),"",VLOOKUP($B150,'Vysledky (3)'!$B$5:$T$50,19,FALSE))</f>
      </c>
      <c r="F150" s="22">
        <f>IF(ISERROR(VLOOKUP($B150,'Vysledky (4)'!$B$5:$T$50,19,FALSE)),"",VLOOKUP($B150,'Vysledky (4)'!$B$5:$T$50,19,FALSE))</f>
      </c>
      <c r="G150" s="22">
        <f>IF(ISERROR(VLOOKUP($B150,'Vysledky (5)'!$B$5:$T$50,19,FALSE)),"",VLOOKUP($B150,'Vysledky (5)'!$B$5:$T$50,19,FALSE))</f>
      </c>
      <c r="H150" s="22">
        <f>IF(ISERROR(VLOOKUP($B150,'Vysledky (6)'!$B$5:$T$50,19,FALSE)),"",VLOOKUP($B150,'Vysledky (6)'!$B$5:$T$50,19,FALSE))</f>
      </c>
      <c r="I150" s="22">
        <f>IF(ISERROR(VLOOKUP($B150,'Vysledky (7)'!$B$5:$T$50,19,FALSE)),"",VLOOKUP($B150,'Vysledky (7)'!$B$5:$T$50,19,FALSE))</f>
      </c>
      <c r="J150" s="22">
        <f>IF(ISERROR(VLOOKUP($B150,'Vysledky (8)'!$B$5:$T$50,19,FALSE)),"",VLOOKUP($B150,'Vysledky (8)'!$B$5:$T$50,19,FALSE))</f>
      </c>
      <c r="K150" s="22">
        <f>IF(ISERROR(VLOOKUP($B150,'Vysledky (9)'!$B$5:$T$50,19,FALSE)),"",VLOOKUP($B150,'Vysledky (9)'!$B$5:$T$50,19,FALSE))</f>
      </c>
      <c r="L150" s="22">
        <f>IF(ISERROR(VLOOKUP($B150,'Vysledky (10)'!$B$5:$T$50,19,FALSE)),"",VLOOKUP($B150,'Vysledky (10)'!$B$5:$T$50,19,FALSE))</f>
      </c>
      <c r="M150" s="23">
        <f t="shared" si="9"/>
        <v>0</v>
      </c>
      <c r="N150" s="24"/>
      <c r="O150">
        <f t="shared" si="10"/>
        <v>0</v>
      </c>
      <c r="P150">
        <f t="shared" si="11"/>
        <v>0</v>
      </c>
      <c r="Q150" s="25">
        <f t="shared" si="4"/>
        <v>0</v>
      </c>
      <c r="R150" s="25">
        <f t="shared" si="8"/>
        <v>0</v>
      </c>
      <c r="S150" s="25">
        <f t="shared" si="8"/>
        <v>0</v>
      </c>
      <c r="T150" s="25">
        <f t="shared" si="8"/>
        <v>0</v>
      </c>
      <c r="U150">
        <f t="shared" si="12"/>
        <v>0</v>
      </c>
      <c r="V150">
        <f t="shared" si="5"/>
        <v>0</v>
      </c>
      <c r="W150" s="164">
        <f t="shared" si="15"/>
        <v>0</v>
      </c>
      <c r="X150" s="164">
        <f t="shared" si="15"/>
        <v>0</v>
      </c>
      <c r="Y150" s="164">
        <f t="shared" si="15"/>
        <v>0</v>
      </c>
      <c r="Z150" s="164">
        <f t="shared" si="15"/>
        <v>0</v>
      </c>
      <c r="AA150" s="164">
        <f t="shared" si="15"/>
        <v>0</v>
      </c>
      <c r="AB150" s="164">
        <f t="shared" si="15"/>
        <v>0</v>
      </c>
      <c r="AC150" s="165">
        <f t="shared" si="14"/>
        <v>0</v>
      </c>
      <c r="AD150" s="166">
        <f t="shared" si="7"/>
        <v>43</v>
      </c>
    </row>
    <row r="151" spans="3:30" ht="12.75">
      <c r="C151" s="22">
        <f>IF(ISERROR(VLOOKUP($B151,'Vysledky (1)'!$B$5:$T$50,19,FALSE)),"",VLOOKUP($B151,'Vysledky (1)'!$B$5:$T$50,19,FALSE))</f>
      </c>
      <c r="D151" s="22">
        <f>IF(ISERROR(VLOOKUP($B151,'Vysledky (2)'!$B$5:$T$50,19,FALSE)),"",VLOOKUP($B151,'Vysledky (2)'!$B$5:$T$50,19,FALSE))</f>
      </c>
      <c r="E151" s="22">
        <f>IF(ISERROR(VLOOKUP($B151,'Vysledky (3)'!$B$5:$T$50,19,FALSE)),"",VLOOKUP($B151,'Vysledky (3)'!$B$5:$T$50,19,FALSE))</f>
      </c>
      <c r="F151" s="22">
        <f>IF(ISERROR(VLOOKUP($B151,'Vysledky (4)'!$B$5:$T$50,19,FALSE)),"",VLOOKUP($B151,'Vysledky (4)'!$B$5:$T$50,19,FALSE))</f>
      </c>
      <c r="G151" s="22">
        <f>IF(ISERROR(VLOOKUP($B151,'Vysledky (5)'!$B$5:$T$50,19,FALSE)),"",VLOOKUP($B151,'Vysledky (5)'!$B$5:$T$50,19,FALSE))</f>
      </c>
      <c r="H151" s="22">
        <f>IF(ISERROR(VLOOKUP($B151,'Vysledky (6)'!$B$5:$T$50,19,FALSE)),"",VLOOKUP($B151,'Vysledky (6)'!$B$5:$T$50,19,FALSE))</f>
      </c>
      <c r="I151" s="22">
        <f>IF(ISERROR(VLOOKUP($B151,'Vysledky (7)'!$B$5:$T$50,19,FALSE)),"",VLOOKUP($B151,'Vysledky (7)'!$B$5:$T$50,19,FALSE))</f>
      </c>
      <c r="J151" s="22">
        <f>IF(ISERROR(VLOOKUP($B151,'Vysledky (8)'!$B$5:$T$50,19,FALSE)),"",VLOOKUP($B151,'Vysledky (8)'!$B$5:$T$50,19,FALSE))</f>
      </c>
      <c r="K151" s="22">
        <f>IF(ISERROR(VLOOKUP($B151,'Vysledky (9)'!$B$5:$T$50,19,FALSE)),"",VLOOKUP($B151,'Vysledky (9)'!$B$5:$T$50,19,FALSE))</f>
      </c>
      <c r="L151" s="22">
        <f>IF(ISERROR(VLOOKUP($B151,'Vysledky (10)'!$B$5:$T$50,19,FALSE)),"",VLOOKUP($B151,'Vysledky (10)'!$B$5:$T$50,19,FALSE))</f>
      </c>
      <c r="M151" s="23">
        <f t="shared" si="9"/>
        <v>0</v>
      </c>
      <c r="N151" s="24"/>
      <c r="O151">
        <f t="shared" si="10"/>
        <v>0</v>
      </c>
      <c r="P151">
        <f t="shared" si="11"/>
        <v>0</v>
      </c>
      <c r="Q151" s="25">
        <f t="shared" si="4"/>
        <v>0</v>
      </c>
      <c r="R151" s="25">
        <f t="shared" si="8"/>
        <v>0</v>
      </c>
      <c r="S151" s="25">
        <f t="shared" si="8"/>
        <v>0</v>
      </c>
      <c r="T151" s="25">
        <f t="shared" si="8"/>
        <v>0</v>
      </c>
      <c r="U151">
        <f t="shared" si="12"/>
        <v>0</v>
      </c>
      <c r="V151">
        <f t="shared" si="5"/>
        <v>0</v>
      </c>
      <c r="W151" s="164">
        <f t="shared" si="15"/>
        <v>0</v>
      </c>
      <c r="X151" s="164">
        <f t="shared" si="15"/>
        <v>0</v>
      </c>
      <c r="Y151" s="164">
        <f t="shared" si="15"/>
        <v>0</v>
      </c>
      <c r="Z151" s="164">
        <f t="shared" si="15"/>
        <v>0</v>
      </c>
      <c r="AA151" s="164">
        <f t="shared" si="15"/>
        <v>0</v>
      </c>
      <c r="AB151" s="164">
        <f t="shared" si="15"/>
        <v>0</v>
      </c>
      <c r="AC151" s="165">
        <f t="shared" si="14"/>
        <v>0</v>
      </c>
      <c r="AD151" s="166">
        <f t="shared" si="7"/>
        <v>43</v>
      </c>
    </row>
    <row r="152" spans="3:30" ht="12.75">
      <c r="C152" s="22">
        <f>IF(ISERROR(VLOOKUP($B152,'Vysledky (1)'!$B$5:$T$50,19,FALSE)),"",VLOOKUP($B152,'Vysledky (1)'!$B$5:$T$50,19,FALSE))</f>
      </c>
      <c r="D152" s="22">
        <f>IF(ISERROR(VLOOKUP($B152,'Vysledky (2)'!$B$5:$T$50,19,FALSE)),"",VLOOKUP($B152,'Vysledky (2)'!$B$5:$T$50,19,FALSE))</f>
      </c>
      <c r="E152" s="22">
        <f>IF(ISERROR(VLOOKUP($B152,'Vysledky (3)'!$B$5:$T$50,19,FALSE)),"",VLOOKUP($B152,'Vysledky (3)'!$B$5:$T$50,19,FALSE))</f>
      </c>
      <c r="F152" s="22">
        <f>IF(ISERROR(VLOOKUP($B152,'Vysledky (4)'!$B$5:$T$50,19,FALSE)),"",VLOOKUP($B152,'Vysledky (4)'!$B$5:$T$50,19,FALSE))</f>
      </c>
      <c r="G152" s="22">
        <f>IF(ISERROR(VLOOKUP($B152,'Vysledky (5)'!$B$5:$T$50,19,FALSE)),"",VLOOKUP($B152,'Vysledky (5)'!$B$5:$T$50,19,FALSE))</f>
      </c>
      <c r="H152" s="22">
        <f>IF(ISERROR(VLOOKUP($B152,'Vysledky (6)'!$B$5:$T$50,19,FALSE)),"",VLOOKUP($B152,'Vysledky (6)'!$B$5:$T$50,19,FALSE))</f>
      </c>
      <c r="I152" s="22">
        <f>IF(ISERROR(VLOOKUP($B152,'Vysledky (7)'!$B$5:$T$50,19,FALSE)),"",VLOOKUP($B152,'Vysledky (7)'!$B$5:$T$50,19,FALSE))</f>
      </c>
      <c r="J152" s="22">
        <f>IF(ISERROR(VLOOKUP($B152,'Vysledky (8)'!$B$5:$T$50,19,FALSE)),"",VLOOKUP($B152,'Vysledky (8)'!$B$5:$T$50,19,FALSE))</f>
      </c>
      <c r="K152" s="22">
        <f>IF(ISERROR(VLOOKUP($B152,'Vysledky (9)'!$B$5:$T$50,19,FALSE)),"",VLOOKUP($B152,'Vysledky (9)'!$B$5:$T$50,19,FALSE))</f>
      </c>
      <c r="L152" s="22">
        <f>IF(ISERROR(VLOOKUP($B152,'Vysledky (10)'!$B$5:$T$50,19,FALSE)),"",VLOOKUP($B152,'Vysledky (10)'!$B$5:$T$50,19,FALSE))</f>
      </c>
      <c r="M152" s="23">
        <f t="shared" si="9"/>
        <v>0</v>
      </c>
      <c r="N152" s="24"/>
      <c r="O152">
        <f t="shared" si="10"/>
        <v>0</v>
      </c>
      <c r="P152">
        <f t="shared" si="11"/>
        <v>0</v>
      </c>
      <c r="Q152" s="25">
        <f t="shared" si="4"/>
        <v>0</v>
      </c>
      <c r="R152" s="25">
        <f t="shared" si="8"/>
        <v>0</v>
      </c>
      <c r="S152" s="25">
        <f t="shared" si="8"/>
        <v>0</v>
      </c>
      <c r="T152" s="25">
        <f t="shared" si="8"/>
        <v>0</v>
      </c>
      <c r="U152">
        <f t="shared" si="12"/>
        <v>0</v>
      </c>
      <c r="V152">
        <f t="shared" si="5"/>
        <v>0</v>
      </c>
      <c r="W152" s="164">
        <f t="shared" si="15"/>
        <v>0</v>
      </c>
      <c r="X152" s="164">
        <f t="shared" si="15"/>
        <v>0</v>
      </c>
      <c r="Y152" s="164">
        <f t="shared" si="15"/>
        <v>0</v>
      </c>
      <c r="Z152" s="164">
        <f t="shared" si="15"/>
        <v>0</v>
      </c>
      <c r="AA152" s="164">
        <f t="shared" si="15"/>
        <v>0</v>
      </c>
      <c r="AB152" s="164">
        <f t="shared" si="15"/>
        <v>0</v>
      </c>
      <c r="AC152" s="165">
        <f t="shared" si="14"/>
        <v>0</v>
      </c>
      <c r="AD152" s="166">
        <f t="shared" si="7"/>
        <v>43</v>
      </c>
    </row>
    <row r="153" spans="3:30" ht="12.75">
      <c r="C153" s="22">
        <f>IF(ISERROR(VLOOKUP($B153,'Vysledky (1)'!$B$5:$T$50,19,FALSE)),"",VLOOKUP($B153,'Vysledky (1)'!$B$5:$T$50,19,FALSE))</f>
      </c>
      <c r="D153" s="22">
        <f>IF(ISERROR(VLOOKUP($B153,'Vysledky (2)'!$B$5:$T$50,19,FALSE)),"",VLOOKUP($B153,'Vysledky (2)'!$B$5:$T$50,19,FALSE))</f>
      </c>
      <c r="E153" s="22">
        <f>IF(ISERROR(VLOOKUP($B153,'Vysledky (3)'!$B$5:$T$50,19,FALSE)),"",VLOOKUP($B153,'Vysledky (3)'!$B$5:$T$50,19,FALSE))</f>
      </c>
      <c r="F153" s="22">
        <f>IF(ISERROR(VLOOKUP($B153,'Vysledky (4)'!$B$5:$T$50,19,FALSE)),"",VLOOKUP($B153,'Vysledky (4)'!$B$5:$T$50,19,FALSE))</f>
      </c>
      <c r="G153" s="22">
        <f>IF(ISERROR(VLOOKUP($B153,'Vysledky (5)'!$B$5:$T$50,19,FALSE)),"",VLOOKUP($B153,'Vysledky (5)'!$B$5:$T$50,19,FALSE))</f>
      </c>
      <c r="H153" s="22">
        <f>IF(ISERROR(VLOOKUP($B153,'Vysledky (6)'!$B$5:$T$50,19,FALSE)),"",VLOOKUP($B153,'Vysledky (6)'!$B$5:$T$50,19,FALSE))</f>
      </c>
      <c r="I153" s="22">
        <f>IF(ISERROR(VLOOKUP($B153,'Vysledky (7)'!$B$5:$T$50,19,FALSE)),"",VLOOKUP($B153,'Vysledky (7)'!$B$5:$T$50,19,FALSE))</f>
      </c>
      <c r="J153" s="22">
        <f>IF(ISERROR(VLOOKUP($B153,'Vysledky (8)'!$B$5:$T$50,19,FALSE)),"",VLOOKUP($B153,'Vysledky (8)'!$B$5:$T$50,19,FALSE))</f>
      </c>
      <c r="K153" s="22">
        <f>IF(ISERROR(VLOOKUP($B153,'Vysledky (9)'!$B$5:$T$50,19,FALSE)),"",VLOOKUP($B153,'Vysledky (9)'!$B$5:$T$50,19,FALSE))</f>
      </c>
      <c r="L153" s="22">
        <f>IF(ISERROR(VLOOKUP($B153,'Vysledky (10)'!$B$5:$T$50,19,FALSE)),"",VLOOKUP($B153,'Vysledky (10)'!$B$5:$T$50,19,FALSE))</f>
      </c>
      <c r="M153" s="23">
        <f t="shared" si="9"/>
        <v>0</v>
      </c>
      <c r="N153" s="24"/>
      <c r="O153">
        <f t="shared" si="10"/>
        <v>0</v>
      </c>
      <c r="P153">
        <f t="shared" si="11"/>
        <v>0</v>
      </c>
      <c r="Q153" s="25">
        <f t="shared" si="4"/>
        <v>0</v>
      </c>
      <c r="R153" s="25">
        <f t="shared" si="8"/>
        <v>0</v>
      </c>
      <c r="S153" s="25">
        <f t="shared" si="8"/>
        <v>0</v>
      </c>
      <c r="T153" s="25">
        <f t="shared" si="8"/>
        <v>0</v>
      </c>
      <c r="U153">
        <f t="shared" si="12"/>
        <v>0</v>
      </c>
      <c r="V153">
        <f t="shared" si="5"/>
        <v>0</v>
      </c>
      <c r="W153" s="164">
        <f t="shared" si="15"/>
        <v>0</v>
      </c>
      <c r="X153" s="164">
        <f t="shared" si="15"/>
        <v>0</v>
      </c>
      <c r="Y153" s="164">
        <f t="shared" si="15"/>
        <v>0</v>
      </c>
      <c r="Z153" s="164">
        <f t="shared" si="15"/>
        <v>0</v>
      </c>
      <c r="AA153" s="164">
        <f t="shared" si="15"/>
        <v>0</v>
      </c>
      <c r="AB153" s="164">
        <f t="shared" si="15"/>
        <v>0</v>
      </c>
      <c r="AC153" s="165">
        <f t="shared" si="14"/>
        <v>0</v>
      </c>
      <c r="AD153" s="166">
        <f t="shared" si="7"/>
        <v>43</v>
      </c>
    </row>
    <row r="154" spans="3:30" ht="12.75">
      <c r="C154" s="22">
        <f>IF(ISERROR(VLOOKUP($B154,'Vysledky (1)'!$B$5:$T$50,19,FALSE)),"",VLOOKUP($B154,'Vysledky (1)'!$B$5:$T$50,19,FALSE))</f>
      </c>
      <c r="D154" s="22">
        <f>IF(ISERROR(VLOOKUP($B154,'Vysledky (2)'!$B$5:$T$50,19,FALSE)),"",VLOOKUP($B154,'Vysledky (2)'!$B$5:$T$50,19,FALSE))</f>
      </c>
      <c r="E154" s="22">
        <f>IF(ISERROR(VLOOKUP($B154,'Vysledky (3)'!$B$5:$T$50,19,FALSE)),"",VLOOKUP($B154,'Vysledky (3)'!$B$5:$T$50,19,FALSE))</f>
      </c>
      <c r="F154" s="22">
        <f>IF(ISERROR(VLOOKUP($B154,'Vysledky (4)'!$B$5:$T$50,19,FALSE)),"",VLOOKUP($B154,'Vysledky (4)'!$B$5:$T$50,19,FALSE))</f>
      </c>
      <c r="G154" s="22">
        <f>IF(ISERROR(VLOOKUP($B154,'Vysledky (5)'!$B$5:$T$50,19,FALSE)),"",VLOOKUP($B154,'Vysledky (5)'!$B$5:$T$50,19,FALSE))</f>
      </c>
      <c r="H154" s="22">
        <f>IF(ISERROR(VLOOKUP($B154,'Vysledky (6)'!$B$5:$T$50,19,FALSE)),"",VLOOKUP($B154,'Vysledky (6)'!$B$5:$T$50,19,FALSE))</f>
      </c>
      <c r="I154" s="22">
        <f>IF(ISERROR(VLOOKUP($B154,'Vysledky (7)'!$B$5:$T$50,19,FALSE)),"",VLOOKUP($B154,'Vysledky (7)'!$B$5:$T$50,19,FALSE))</f>
      </c>
      <c r="J154" s="22">
        <f>IF(ISERROR(VLOOKUP($B154,'Vysledky (8)'!$B$5:$T$50,19,FALSE)),"",VLOOKUP($B154,'Vysledky (8)'!$B$5:$T$50,19,FALSE))</f>
      </c>
      <c r="K154" s="22">
        <f>IF(ISERROR(VLOOKUP($B154,'Vysledky (9)'!$B$5:$T$50,19,FALSE)),"",VLOOKUP($B154,'Vysledky (9)'!$B$5:$T$50,19,FALSE))</f>
      </c>
      <c r="L154" s="22">
        <f>IF(ISERROR(VLOOKUP($B154,'Vysledky (10)'!$B$5:$T$50,19,FALSE)),"",VLOOKUP($B154,'Vysledky (10)'!$B$5:$T$50,19,FALSE))</f>
      </c>
      <c r="M154" s="23">
        <f t="shared" si="9"/>
        <v>0</v>
      </c>
      <c r="N154" s="24"/>
      <c r="O154">
        <f t="shared" si="10"/>
        <v>0</v>
      </c>
      <c r="P154">
        <f t="shared" si="11"/>
        <v>0</v>
      </c>
      <c r="Q154" s="25">
        <f t="shared" si="4"/>
        <v>0</v>
      </c>
      <c r="R154" s="25">
        <f t="shared" si="8"/>
        <v>0</v>
      </c>
      <c r="S154" s="25">
        <f t="shared" si="8"/>
        <v>0</v>
      </c>
      <c r="T154" s="25">
        <f t="shared" si="8"/>
        <v>0</v>
      </c>
      <c r="U154">
        <f t="shared" si="12"/>
        <v>0</v>
      </c>
      <c r="V154">
        <f t="shared" si="5"/>
        <v>0</v>
      </c>
      <c r="W154" s="164">
        <f t="shared" si="15"/>
        <v>0</v>
      </c>
      <c r="X154" s="164">
        <f t="shared" si="15"/>
        <v>0</v>
      </c>
      <c r="Y154" s="164">
        <f t="shared" si="15"/>
        <v>0</v>
      </c>
      <c r="Z154" s="164">
        <f t="shared" si="15"/>
        <v>0</v>
      </c>
      <c r="AA154" s="164">
        <f t="shared" si="15"/>
        <v>0</v>
      </c>
      <c r="AB154" s="164">
        <f t="shared" si="15"/>
        <v>0</v>
      </c>
      <c r="AC154" s="165">
        <f t="shared" si="14"/>
        <v>0</v>
      </c>
      <c r="AD154" s="166">
        <f t="shared" si="7"/>
        <v>43</v>
      </c>
    </row>
    <row r="155" spans="3:30" ht="12.75">
      <c r="C155" s="22">
        <f>IF(ISERROR(VLOOKUP($B155,'Vysledky (1)'!$B$5:$T$50,19,FALSE)),"",VLOOKUP($B155,'Vysledky (1)'!$B$5:$T$50,19,FALSE))</f>
      </c>
      <c r="D155" s="22">
        <f>IF(ISERROR(VLOOKUP($B155,'Vysledky (2)'!$B$5:$T$50,19,FALSE)),"",VLOOKUP($B155,'Vysledky (2)'!$B$5:$T$50,19,FALSE))</f>
      </c>
      <c r="E155" s="22">
        <f>IF(ISERROR(VLOOKUP($B155,'Vysledky (3)'!$B$5:$T$50,19,FALSE)),"",VLOOKUP($B155,'Vysledky (3)'!$B$5:$T$50,19,FALSE))</f>
      </c>
      <c r="F155" s="22">
        <f>IF(ISERROR(VLOOKUP($B155,'Vysledky (4)'!$B$5:$T$50,19,FALSE)),"",VLOOKUP($B155,'Vysledky (4)'!$B$5:$T$50,19,FALSE))</f>
      </c>
      <c r="G155" s="22">
        <f>IF(ISERROR(VLOOKUP($B155,'Vysledky (5)'!$B$5:$T$50,19,FALSE)),"",VLOOKUP($B155,'Vysledky (5)'!$B$5:$T$50,19,FALSE))</f>
      </c>
      <c r="H155" s="22">
        <f>IF(ISERROR(VLOOKUP($B155,'Vysledky (6)'!$B$5:$T$50,19,FALSE)),"",VLOOKUP($B155,'Vysledky (6)'!$B$5:$T$50,19,FALSE))</f>
      </c>
      <c r="I155" s="22">
        <f>IF(ISERROR(VLOOKUP($B155,'Vysledky (7)'!$B$5:$T$50,19,FALSE)),"",VLOOKUP($B155,'Vysledky (7)'!$B$5:$T$50,19,FALSE))</f>
      </c>
      <c r="J155" s="22">
        <f>IF(ISERROR(VLOOKUP($B155,'Vysledky (8)'!$B$5:$T$50,19,FALSE)),"",VLOOKUP($B155,'Vysledky (8)'!$B$5:$T$50,19,FALSE))</f>
      </c>
      <c r="K155" s="22">
        <f>IF(ISERROR(VLOOKUP($B155,'Vysledky (9)'!$B$5:$T$50,19,FALSE)),"",VLOOKUP($B155,'Vysledky (9)'!$B$5:$T$50,19,FALSE))</f>
      </c>
      <c r="L155" s="22">
        <f>IF(ISERROR(VLOOKUP($B155,'Vysledky (10)'!$B$5:$T$50,19,FALSE)),"",VLOOKUP($B155,'Vysledky (10)'!$B$5:$T$50,19,FALSE))</f>
      </c>
      <c r="M155" s="23">
        <f t="shared" si="9"/>
        <v>0</v>
      </c>
      <c r="N155" s="24"/>
      <c r="O155">
        <f t="shared" si="10"/>
        <v>0</v>
      </c>
      <c r="P155">
        <f t="shared" si="11"/>
        <v>0</v>
      </c>
      <c r="Q155" s="25">
        <f t="shared" si="4"/>
        <v>0</v>
      </c>
      <c r="R155" s="25">
        <f t="shared" si="8"/>
        <v>0</v>
      </c>
      <c r="S155" s="25">
        <f t="shared" si="8"/>
        <v>0</v>
      </c>
      <c r="T155" s="25">
        <f t="shared" si="8"/>
        <v>0</v>
      </c>
      <c r="U155">
        <f t="shared" si="12"/>
        <v>0</v>
      </c>
      <c r="V155">
        <f t="shared" si="5"/>
        <v>0</v>
      </c>
      <c r="W155" s="164">
        <f t="shared" si="15"/>
        <v>0</v>
      </c>
      <c r="X155" s="164">
        <f t="shared" si="15"/>
        <v>0</v>
      </c>
      <c r="Y155" s="164">
        <f t="shared" si="15"/>
        <v>0</v>
      </c>
      <c r="Z155" s="164">
        <f t="shared" si="15"/>
        <v>0</v>
      </c>
      <c r="AA155" s="164">
        <f t="shared" si="15"/>
        <v>0</v>
      </c>
      <c r="AB155" s="164">
        <f t="shared" si="15"/>
        <v>0</v>
      </c>
      <c r="AC155" s="165">
        <f t="shared" si="14"/>
        <v>0</v>
      </c>
      <c r="AD155" s="166">
        <f t="shared" si="7"/>
        <v>43</v>
      </c>
    </row>
    <row r="156" spans="3:30" ht="12.75">
      <c r="C156" s="22">
        <f>IF(ISERROR(VLOOKUP($B156,'Vysledky (1)'!$B$5:$T$50,19,FALSE)),"",VLOOKUP($B156,'Vysledky (1)'!$B$5:$T$50,19,FALSE))</f>
      </c>
      <c r="D156" s="22">
        <f>IF(ISERROR(VLOOKUP($B156,'Vysledky (2)'!$B$5:$T$50,19,FALSE)),"",VLOOKUP($B156,'Vysledky (2)'!$B$5:$T$50,19,FALSE))</f>
      </c>
      <c r="E156" s="22">
        <f>IF(ISERROR(VLOOKUP($B156,'Vysledky (3)'!$B$5:$T$50,19,FALSE)),"",VLOOKUP($B156,'Vysledky (3)'!$B$5:$T$50,19,FALSE))</f>
      </c>
      <c r="F156" s="22">
        <f>IF(ISERROR(VLOOKUP($B156,'Vysledky (4)'!$B$5:$T$50,19,FALSE)),"",VLOOKUP($B156,'Vysledky (4)'!$B$5:$T$50,19,FALSE))</f>
      </c>
      <c r="G156" s="22">
        <f>IF(ISERROR(VLOOKUP($B156,'Vysledky (5)'!$B$5:$T$50,19,FALSE)),"",VLOOKUP($B156,'Vysledky (5)'!$B$5:$T$50,19,FALSE))</f>
      </c>
      <c r="H156" s="22">
        <f>IF(ISERROR(VLOOKUP($B156,'Vysledky (6)'!$B$5:$T$50,19,FALSE)),"",VLOOKUP($B156,'Vysledky (6)'!$B$5:$T$50,19,FALSE))</f>
      </c>
      <c r="I156" s="22">
        <f>IF(ISERROR(VLOOKUP($B156,'Vysledky (7)'!$B$5:$T$50,19,FALSE)),"",VLOOKUP($B156,'Vysledky (7)'!$B$5:$T$50,19,FALSE))</f>
      </c>
      <c r="J156" s="22">
        <f>IF(ISERROR(VLOOKUP($B156,'Vysledky (8)'!$B$5:$T$50,19,FALSE)),"",VLOOKUP($B156,'Vysledky (8)'!$B$5:$T$50,19,FALSE))</f>
      </c>
      <c r="K156" s="22">
        <f>IF(ISERROR(VLOOKUP($B156,'Vysledky (9)'!$B$5:$T$50,19,FALSE)),"",VLOOKUP($B156,'Vysledky (9)'!$B$5:$T$50,19,FALSE))</f>
      </c>
      <c r="L156" s="22">
        <f>IF(ISERROR(VLOOKUP($B156,'Vysledky (10)'!$B$5:$T$50,19,FALSE)),"",VLOOKUP($B156,'Vysledky (10)'!$B$5:$T$50,19,FALSE))</f>
      </c>
      <c r="M156" s="23">
        <f t="shared" si="9"/>
        <v>0</v>
      </c>
      <c r="N156" s="24"/>
      <c r="O156">
        <f t="shared" si="10"/>
        <v>0</v>
      </c>
      <c r="P156">
        <f t="shared" si="11"/>
        <v>0</v>
      </c>
      <c r="Q156" s="25">
        <f t="shared" si="4"/>
        <v>0</v>
      </c>
      <c r="R156" s="25">
        <f t="shared" si="8"/>
        <v>0</v>
      </c>
      <c r="S156" s="25">
        <f t="shared" si="8"/>
        <v>0</v>
      </c>
      <c r="T156" s="25">
        <f t="shared" si="8"/>
        <v>0</v>
      </c>
      <c r="U156">
        <f t="shared" si="12"/>
        <v>0</v>
      </c>
      <c r="V156">
        <f t="shared" si="5"/>
        <v>0</v>
      </c>
      <c r="W156" s="164">
        <f aca="true" t="shared" si="16" ref="W156:AB198">IF(ISERROR(LARGE($C156:$L156,W$5)),0,LARGE($C156:$L156,W$5))*W$4</f>
        <v>0</v>
      </c>
      <c r="X156" s="164">
        <f t="shared" si="16"/>
        <v>0</v>
      </c>
      <c r="Y156" s="164">
        <f t="shared" si="16"/>
        <v>0</v>
      </c>
      <c r="Z156" s="164">
        <f t="shared" si="16"/>
        <v>0</v>
      </c>
      <c r="AA156" s="164">
        <f t="shared" si="16"/>
        <v>0</v>
      </c>
      <c r="AB156" s="164">
        <f t="shared" si="16"/>
        <v>0</v>
      </c>
      <c r="AC156" s="165">
        <f t="shared" si="14"/>
        <v>0</v>
      </c>
      <c r="AD156" s="166">
        <f t="shared" si="7"/>
        <v>43</v>
      </c>
    </row>
    <row r="157" spans="3:30" ht="12.75">
      <c r="C157" s="22">
        <f>IF(ISERROR(VLOOKUP($B157,'Vysledky (1)'!$B$5:$T$50,19,FALSE)),"",VLOOKUP($B157,'Vysledky (1)'!$B$5:$T$50,19,FALSE))</f>
      </c>
      <c r="D157" s="22">
        <f>IF(ISERROR(VLOOKUP($B157,'Vysledky (2)'!$B$5:$T$50,19,FALSE)),"",VLOOKUP($B157,'Vysledky (2)'!$B$5:$T$50,19,FALSE))</f>
      </c>
      <c r="E157" s="22">
        <f>IF(ISERROR(VLOOKUP($B157,'Vysledky (3)'!$B$5:$T$50,19,FALSE)),"",VLOOKUP($B157,'Vysledky (3)'!$B$5:$T$50,19,FALSE))</f>
      </c>
      <c r="F157" s="22">
        <f>IF(ISERROR(VLOOKUP($B157,'Vysledky (4)'!$B$5:$T$50,19,FALSE)),"",VLOOKUP($B157,'Vysledky (4)'!$B$5:$T$50,19,FALSE))</f>
      </c>
      <c r="G157" s="22">
        <f>IF(ISERROR(VLOOKUP($B157,'Vysledky (5)'!$B$5:$T$50,19,FALSE)),"",VLOOKUP($B157,'Vysledky (5)'!$B$5:$T$50,19,FALSE))</f>
      </c>
      <c r="H157" s="22">
        <f>IF(ISERROR(VLOOKUP($B157,'Vysledky (6)'!$B$5:$T$50,19,FALSE)),"",VLOOKUP($B157,'Vysledky (6)'!$B$5:$T$50,19,FALSE))</f>
      </c>
      <c r="I157" s="22">
        <f>IF(ISERROR(VLOOKUP($B157,'Vysledky (7)'!$B$5:$T$50,19,FALSE)),"",VLOOKUP($B157,'Vysledky (7)'!$B$5:$T$50,19,FALSE))</f>
      </c>
      <c r="J157" s="22">
        <f>IF(ISERROR(VLOOKUP($B157,'Vysledky (8)'!$B$5:$T$50,19,FALSE)),"",VLOOKUP($B157,'Vysledky (8)'!$B$5:$T$50,19,FALSE))</f>
      </c>
      <c r="K157" s="22">
        <f>IF(ISERROR(VLOOKUP($B157,'Vysledky (9)'!$B$5:$T$50,19,FALSE)),"",VLOOKUP($B157,'Vysledky (9)'!$B$5:$T$50,19,FALSE))</f>
      </c>
      <c r="L157" s="22">
        <f>IF(ISERROR(VLOOKUP($B157,'Vysledky (10)'!$B$5:$T$50,19,FALSE)),"",VLOOKUP($B157,'Vysledky (10)'!$B$5:$T$50,19,FALSE))</f>
      </c>
      <c r="M157" s="23">
        <f t="shared" si="9"/>
        <v>0</v>
      </c>
      <c r="N157" s="24"/>
      <c r="O157">
        <f t="shared" si="10"/>
        <v>0</v>
      </c>
      <c r="P157">
        <f t="shared" si="11"/>
        <v>0</v>
      </c>
      <c r="Q157" s="25">
        <f t="shared" si="4"/>
        <v>0</v>
      </c>
      <c r="R157" s="25">
        <f t="shared" si="8"/>
        <v>0</v>
      </c>
      <c r="S157" s="25">
        <f t="shared" si="8"/>
        <v>0</v>
      </c>
      <c r="T157" s="25">
        <f t="shared" si="8"/>
        <v>0</v>
      </c>
      <c r="U157">
        <f t="shared" si="12"/>
        <v>0</v>
      </c>
      <c r="V157">
        <f t="shared" si="5"/>
        <v>0</v>
      </c>
      <c r="W157" s="164">
        <f t="shared" si="16"/>
        <v>0</v>
      </c>
      <c r="X157" s="164">
        <f t="shared" si="16"/>
        <v>0</v>
      </c>
      <c r="Y157" s="164">
        <f t="shared" si="16"/>
        <v>0</v>
      </c>
      <c r="Z157" s="164">
        <f t="shared" si="16"/>
        <v>0</v>
      </c>
      <c r="AA157" s="164">
        <f t="shared" si="16"/>
        <v>0</v>
      </c>
      <c r="AB157" s="164">
        <f t="shared" si="16"/>
        <v>0</v>
      </c>
      <c r="AC157" s="165">
        <f t="shared" si="14"/>
        <v>0</v>
      </c>
      <c r="AD157" s="166">
        <f t="shared" si="7"/>
        <v>43</v>
      </c>
    </row>
    <row r="158" spans="3:30" ht="12.75">
      <c r="C158" s="22">
        <f>IF(ISERROR(VLOOKUP($B158,'Vysledky (1)'!$B$5:$T$50,19,FALSE)),"",VLOOKUP($B158,'Vysledky (1)'!$B$5:$T$50,19,FALSE))</f>
      </c>
      <c r="D158" s="22">
        <f>IF(ISERROR(VLOOKUP($B158,'Vysledky (2)'!$B$5:$T$50,19,FALSE)),"",VLOOKUP($B158,'Vysledky (2)'!$B$5:$T$50,19,FALSE))</f>
      </c>
      <c r="E158" s="22">
        <f>IF(ISERROR(VLOOKUP($B158,'Vysledky (3)'!$B$5:$T$50,19,FALSE)),"",VLOOKUP($B158,'Vysledky (3)'!$B$5:$T$50,19,FALSE))</f>
      </c>
      <c r="F158" s="22">
        <f>IF(ISERROR(VLOOKUP($B158,'Vysledky (4)'!$B$5:$T$50,19,FALSE)),"",VLOOKUP($B158,'Vysledky (4)'!$B$5:$T$50,19,FALSE))</f>
      </c>
      <c r="G158" s="22">
        <f>IF(ISERROR(VLOOKUP($B158,'Vysledky (5)'!$B$5:$T$50,19,FALSE)),"",VLOOKUP($B158,'Vysledky (5)'!$B$5:$T$50,19,FALSE))</f>
      </c>
      <c r="H158" s="22">
        <f>IF(ISERROR(VLOOKUP($B158,'Vysledky (6)'!$B$5:$T$50,19,FALSE)),"",VLOOKUP($B158,'Vysledky (6)'!$B$5:$T$50,19,FALSE))</f>
      </c>
      <c r="I158" s="22">
        <f>IF(ISERROR(VLOOKUP($B158,'Vysledky (7)'!$B$5:$T$50,19,FALSE)),"",VLOOKUP($B158,'Vysledky (7)'!$B$5:$T$50,19,FALSE))</f>
      </c>
      <c r="J158" s="22">
        <f>IF(ISERROR(VLOOKUP($B158,'Vysledky (8)'!$B$5:$T$50,19,FALSE)),"",VLOOKUP($B158,'Vysledky (8)'!$B$5:$T$50,19,FALSE))</f>
      </c>
      <c r="K158" s="22">
        <f>IF(ISERROR(VLOOKUP($B158,'Vysledky (9)'!$B$5:$T$50,19,FALSE)),"",VLOOKUP($B158,'Vysledky (9)'!$B$5:$T$50,19,FALSE))</f>
      </c>
      <c r="L158" s="22">
        <f>IF(ISERROR(VLOOKUP($B158,'Vysledky (10)'!$B$5:$T$50,19,FALSE)),"",VLOOKUP($B158,'Vysledky (10)'!$B$5:$T$50,19,FALSE))</f>
      </c>
      <c r="M158" s="23">
        <f t="shared" si="9"/>
        <v>0</v>
      </c>
      <c r="N158" s="24"/>
      <c r="O158">
        <f t="shared" si="10"/>
        <v>0</v>
      </c>
      <c r="P158">
        <f t="shared" si="11"/>
        <v>0</v>
      </c>
      <c r="Q158" s="25">
        <f t="shared" si="4"/>
        <v>0</v>
      </c>
      <c r="R158" s="25">
        <f t="shared" si="8"/>
        <v>0</v>
      </c>
      <c r="S158" s="25">
        <f t="shared" si="8"/>
        <v>0</v>
      </c>
      <c r="T158" s="25">
        <f t="shared" si="8"/>
        <v>0</v>
      </c>
      <c r="U158">
        <f t="shared" si="12"/>
        <v>0</v>
      </c>
      <c r="V158">
        <f t="shared" si="5"/>
        <v>0</v>
      </c>
      <c r="W158" s="164">
        <f t="shared" si="16"/>
        <v>0</v>
      </c>
      <c r="X158" s="164">
        <f t="shared" si="16"/>
        <v>0</v>
      </c>
      <c r="Y158" s="164">
        <f t="shared" si="16"/>
        <v>0</v>
      </c>
      <c r="Z158" s="164">
        <f t="shared" si="16"/>
        <v>0</v>
      </c>
      <c r="AA158" s="164">
        <f t="shared" si="16"/>
        <v>0</v>
      </c>
      <c r="AB158" s="164">
        <f t="shared" si="16"/>
        <v>0</v>
      </c>
      <c r="AC158" s="165">
        <f t="shared" si="14"/>
        <v>0</v>
      </c>
      <c r="AD158" s="166">
        <f t="shared" si="7"/>
        <v>43</v>
      </c>
    </row>
    <row r="159" spans="3:30" ht="12.75">
      <c r="C159" s="22">
        <f>IF(ISERROR(VLOOKUP($B159,'Vysledky (1)'!$B$5:$T$50,19,FALSE)),"",VLOOKUP($B159,'Vysledky (1)'!$B$5:$T$50,19,FALSE))</f>
      </c>
      <c r="D159" s="22">
        <f>IF(ISERROR(VLOOKUP($B159,'Vysledky (2)'!$B$5:$T$50,19,FALSE)),"",VLOOKUP($B159,'Vysledky (2)'!$B$5:$T$50,19,FALSE))</f>
      </c>
      <c r="E159" s="22">
        <f>IF(ISERROR(VLOOKUP($B159,'Vysledky (3)'!$B$5:$T$50,19,FALSE)),"",VLOOKUP($B159,'Vysledky (3)'!$B$5:$T$50,19,FALSE))</f>
      </c>
      <c r="F159" s="22">
        <f>IF(ISERROR(VLOOKUP($B159,'Vysledky (4)'!$B$5:$T$50,19,FALSE)),"",VLOOKUP($B159,'Vysledky (4)'!$B$5:$T$50,19,FALSE))</f>
      </c>
      <c r="G159" s="22">
        <f>IF(ISERROR(VLOOKUP($B159,'Vysledky (5)'!$B$5:$T$50,19,FALSE)),"",VLOOKUP($B159,'Vysledky (5)'!$B$5:$T$50,19,FALSE))</f>
      </c>
      <c r="H159" s="22">
        <f>IF(ISERROR(VLOOKUP($B159,'Vysledky (6)'!$B$5:$T$50,19,FALSE)),"",VLOOKUP($B159,'Vysledky (6)'!$B$5:$T$50,19,FALSE))</f>
      </c>
      <c r="I159" s="22">
        <f>IF(ISERROR(VLOOKUP($B159,'Vysledky (7)'!$B$5:$T$50,19,FALSE)),"",VLOOKUP($B159,'Vysledky (7)'!$B$5:$T$50,19,FALSE))</f>
      </c>
      <c r="J159" s="22">
        <f>IF(ISERROR(VLOOKUP($B159,'Vysledky (8)'!$B$5:$T$50,19,FALSE)),"",VLOOKUP($B159,'Vysledky (8)'!$B$5:$T$50,19,FALSE))</f>
      </c>
      <c r="K159" s="22">
        <f>IF(ISERROR(VLOOKUP($B159,'Vysledky (9)'!$B$5:$T$50,19,FALSE)),"",VLOOKUP($B159,'Vysledky (9)'!$B$5:$T$50,19,FALSE))</f>
      </c>
      <c r="L159" s="22">
        <f>IF(ISERROR(VLOOKUP($B159,'Vysledky (10)'!$B$5:$T$50,19,FALSE)),"",VLOOKUP($B159,'Vysledky (10)'!$B$5:$T$50,19,FALSE))</f>
      </c>
      <c r="M159" s="23">
        <f t="shared" si="9"/>
        <v>0</v>
      </c>
      <c r="N159" s="24"/>
      <c r="O159">
        <f t="shared" si="10"/>
        <v>0</v>
      </c>
      <c r="P159">
        <f t="shared" si="11"/>
        <v>0</v>
      </c>
      <c r="Q159" s="25">
        <f t="shared" si="4"/>
        <v>0</v>
      </c>
      <c r="R159" s="25">
        <f t="shared" si="8"/>
        <v>0</v>
      </c>
      <c r="S159" s="25">
        <f t="shared" si="8"/>
        <v>0</v>
      </c>
      <c r="T159" s="25">
        <f t="shared" si="8"/>
        <v>0</v>
      </c>
      <c r="U159">
        <f t="shared" si="12"/>
        <v>0</v>
      </c>
      <c r="V159">
        <f t="shared" si="5"/>
        <v>0</v>
      </c>
      <c r="W159" s="164">
        <f t="shared" si="16"/>
        <v>0</v>
      </c>
      <c r="X159" s="164">
        <f t="shared" si="16"/>
        <v>0</v>
      </c>
      <c r="Y159" s="164">
        <f t="shared" si="16"/>
        <v>0</v>
      </c>
      <c r="Z159" s="164">
        <f t="shared" si="16"/>
        <v>0</v>
      </c>
      <c r="AA159" s="164">
        <f t="shared" si="16"/>
        <v>0</v>
      </c>
      <c r="AB159" s="164">
        <f t="shared" si="16"/>
        <v>0</v>
      </c>
      <c r="AC159" s="165">
        <f t="shared" si="14"/>
        <v>0</v>
      </c>
      <c r="AD159" s="166">
        <f t="shared" si="7"/>
        <v>43</v>
      </c>
    </row>
    <row r="160" spans="3:30" ht="12.75">
      <c r="C160" s="22">
        <f>IF(ISERROR(VLOOKUP($B160,'Vysledky (1)'!$B$5:$T$50,19,FALSE)),"",VLOOKUP($B160,'Vysledky (1)'!$B$5:$T$50,19,FALSE))</f>
      </c>
      <c r="D160" s="22">
        <f>IF(ISERROR(VLOOKUP($B160,'Vysledky (2)'!$B$5:$T$50,19,FALSE)),"",VLOOKUP($B160,'Vysledky (2)'!$B$5:$T$50,19,FALSE))</f>
      </c>
      <c r="E160" s="22">
        <f>IF(ISERROR(VLOOKUP($B160,'Vysledky (3)'!$B$5:$T$50,19,FALSE)),"",VLOOKUP($B160,'Vysledky (3)'!$B$5:$T$50,19,FALSE))</f>
      </c>
      <c r="F160" s="22">
        <f>IF(ISERROR(VLOOKUP($B160,'Vysledky (4)'!$B$5:$T$50,19,FALSE)),"",VLOOKUP($B160,'Vysledky (4)'!$B$5:$T$50,19,FALSE))</f>
      </c>
      <c r="G160" s="22">
        <f>IF(ISERROR(VLOOKUP($B160,'Vysledky (5)'!$B$5:$T$50,19,FALSE)),"",VLOOKUP($B160,'Vysledky (5)'!$B$5:$T$50,19,FALSE))</f>
      </c>
      <c r="H160" s="22">
        <f>IF(ISERROR(VLOOKUP($B160,'Vysledky (6)'!$B$5:$T$50,19,FALSE)),"",VLOOKUP($B160,'Vysledky (6)'!$B$5:$T$50,19,FALSE))</f>
      </c>
      <c r="I160" s="22">
        <f>IF(ISERROR(VLOOKUP($B160,'Vysledky (7)'!$B$5:$T$50,19,FALSE)),"",VLOOKUP($B160,'Vysledky (7)'!$B$5:$T$50,19,FALSE))</f>
      </c>
      <c r="J160" s="22">
        <f>IF(ISERROR(VLOOKUP($B160,'Vysledky (8)'!$B$5:$T$50,19,FALSE)),"",VLOOKUP($B160,'Vysledky (8)'!$B$5:$T$50,19,FALSE))</f>
      </c>
      <c r="K160" s="22">
        <f>IF(ISERROR(VLOOKUP($B160,'Vysledky (9)'!$B$5:$T$50,19,FALSE)),"",VLOOKUP($B160,'Vysledky (9)'!$B$5:$T$50,19,FALSE))</f>
      </c>
      <c r="L160" s="22">
        <f>IF(ISERROR(VLOOKUP($B160,'Vysledky (10)'!$B$5:$T$50,19,FALSE)),"",VLOOKUP($B160,'Vysledky (10)'!$B$5:$T$50,19,FALSE))</f>
      </c>
      <c r="M160" s="23">
        <f t="shared" si="9"/>
        <v>0</v>
      </c>
      <c r="N160" s="24"/>
      <c r="O160">
        <f t="shared" si="10"/>
        <v>0</v>
      </c>
      <c r="P160">
        <f t="shared" si="11"/>
        <v>0</v>
      </c>
      <c r="Q160" s="25">
        <f t="shared" si="4"/>
        <v>0</v>
      </c>
      <c r="R160" s="25">
        <f t="shared" si="8"/>
        <v>0</v>
      </c>
      <c r="S160" s="25">
        <f t="shared" si="8"/>
        <v>0</v>
      </c>
      <c r="T160" s="25">
        <f t="shared" si="8"/>
        <v>0</v>
      </c>
      <c r="U160">
        <f t="shared" si="12"/>
        <v>0</v>
      </c>
      <c r="V160">
        <f t="shared" si="5"/>
        <v>0</v>
      </c>
      <c r="W160" s="164">
        <f t="shared" si="16"/>
        <v>0</v>
      </c>
      <c r="X160" s="164">
        <f t="shared" si="16"/>
        <v>0</v>
      </c>
      <c r="Y160" s="164">
        <f t="shared" si="16"/>
        <v>0</v>
      </c>
      <c r="Z160" s="164">
        <f t="shared" si="16"/>
        <v>0</v>
      </c>
      <c r="AA160" s="164">
        <f t="shared" si="16"/>
        <v>0</v>
      </c>
      <c r="AB160" s="164">
        <f t="shared" si="16"/>
        <v>0</v>
      </c>
      <c r="AC160" s="165">
        <f t="shared" si="14"/>
        <v>0</v>
      </c>
      <c r="AD160" s="166">
        <f t="shared" si="7"/>
        <v>43</v>
      </c>
    </row>
    <row r="161" spans="3:30" ht="12.75">
      <c r="C161" s="22">
        <f>IF(ISERROR(VLOOKUP($B161,'Vysledky (1)'!$B$5:$T$50,19,FALSE)),"",VLOOKUP($B161,'Vysledky (1)'!$B$5:$T$50,19,FALSE))</f>
      </c>
      <c r="D161" s="22">
        <f>IF(ISERROR(VLOOKUP($B161,'Vysledky (2)'!$B$5:$T$50,19,FALSE)),"",VLOOKUP($B161,'Vysledky (2)'!$B$5:$T$50,19,FALSE))</f>
      </c>
      <c r="E161" s="22">
        <f>IF(ISERROR(VLOOKUP($B161,'Vysledky (3)'!$B$5:$T$50,19,FALSE)),"",VLOOKUP($B161,'Vysledky (3)'!$B$5:$T$50,19,FALSE))</f>
      </c>
      <c r="F161" s="22">
        <f>IF(ISERROR(VLOOKUP($B161,'Vysledky (4)'!$B$5:$T$50,19,FALSE)),"",VLOOKUP($B161,'Vysledky (4)'!$B$5:$T$50,19,FALSE))</f>
      </c>
      <c r="G161" s="22">
        <f>IF(ISERROR(VLOOKUP($B161,'Vysledky (5)'!$B$5:$T$50,19,FALSE)),"",VLOOKUP($B161,'Vysledky (5)'!$B$5:$T$50,19,FALSE))</f>
      </c>
      <c r="H161" s="22">
        <f>IF(ISERROR(VLOOKUP($B161,'Vysledky (6)'!$B$5:$T$50,19,FALSE)),"",VLOOKUP($B161,'Vysledky (6)'!$B$5:$T$50,19,FALSE))</f>
      </c>
      <c r="I161" s="22">
        <f>IF(ISERROR(VLOOKUP($B161,'Vysledky (7)'!$B$5:$T$50,19,FALSE)),"",VLOOKUP($B161,'Vysledky (7)'!$B$5:$T$50,19,FALSE))</f>
      </c>
      <c r="J161" s="22">
        <f>IF(ISERROR(VLOOKUP($B161,'Vysledky (8)'!$B$5:$T$50,19,FALSE)),"",VLOOKUP($B161,'Vysledky (8)'!$B$5:$T$50,19,FALSE))</f>
      </c>
      <c r="K161" s="22">
        <f>IF(ISERROR(VLOOKUP($B161,'Vysledky (9)'!$B$5:$T$50,19,FALSE)),"",VLOOKUP($B161,'Vysledky (9)'!$B$5:$T$50,19,FALSE))</f>
      </c>
      <c r="L161" s="22">
        <f>IF(ISERROR(VLOOKUP($B161,'Vysledky (10)'!$B$5:$T$50,19,FALSE)),"",VLOOKUP($B161,'Vysledky (10)'!$B$5:$T$50,19,FALSE))</f>
      </c>
      <c r="M161" s="23">
        <f t="shared" si="9"/>
        <v>0</v>
      </c>
      <c r="N161" s="24"/>
      <c r="O161">
        <f t="shared" si="10"/>
        <v>0</v>
      </c>
      <c r="P161">
        <f t="shared" si="11"/>
        <v>0</v>
      </c>
      <c r="Q161" s="25">
        <f t="shared" si="4"/>
        <v>0</v>
      </c>
      <c r="R161" s="25">
        <f t="shared" si="8"/>
        <v>0</v>
      </c>
      <c r="S161" s="25">
        <f t="shared" si="8"/>
        <v>0</v>
      </c>
      <c r="T161" s="25">
        <f t="shared" si="8"/>
        <v>0</v>
      </c>
      <c r="U161">
        <f t="shared" si="12"/>
        <v>0</v>
      </c>
      <c r="V161">
        <f t="shared" si="5"/>
        <v>0</v>
      </c>
      <c r="W161" s="164">
        <f t="shared" si="16"/>
        <v>0</v>
      </c>
      <c r="X161" s="164">
        <f t="shared" si="16"/>
        <v>0</v>
      </c>
      <c r="Y161" s="164">
        <f t="shared" si="16"/>
        <v>0</v>
      </c>
      <c r="Z161" s="164">
        <f t="shared" si="16"/>
        <v>0</v>
      </c>
      <c r="AA161" s="164">
        <f t="shared" si="16"/>
        <v>0</v>
      </c>
      <c r="AB161" s="164">
        <f t="shared" si="16"/>
        <v>0</v>
      </c>
      <c r="AC161" s="165">
        <f t="shared" si="14"/>
        <v>0</v>
      </c>
      <c r="AD161" s="166">
        <f t="shared" si="7"/>
        <v>43</v>
      </c>
    </row>
    <row r="162" spans="3:30" ht="12.75">
      <c r="C162" s="22">
        <f>IF(ISERROR(VLOOKUP($B162,'Vysledky (1)'!$B$5:$T$50,19,FALSE)),"",VLOOKUP($B162,'Vysledky (1)'!$B$5:$T$50,19,FALSE))</f>
      </c>
      <c r="D162" s="22">
        <f>IF(ISERROR(VLOOKUP($B162,'Vysledky (2)'!$B$5:$T$50,19,FALSE)),"",VLOOKUP($B162,'Vysledky (2)'!$B$5:$T$50,19,FALSE))</f>
      </c>
      <c r="E162" s="22">
        <f>IF(ISERROR(VLOOKUP($B162,'Vysledky (3)'!$B$5:$T$50,19,FALSE)),"",VLOOKUP($B162,'Vysledky (3)'!$B$5:$T$50,19,FALSE))</f>
      </c>
      <c r="F162" s="22">
        <f>IF(ISERROR(VLOOKUP($B162,'Vysledky (4)'!$B$5:$T$50,19,FALSE)),"",VLOOKUP($B162,'Vysledky (4)'!$B$5:$T$50,19,FALSE))</f>
      </c>
      <c r="G162" s="22">
        <f>IF(ISERROR(VLOOKUP($B162,'Vysledky (5)'!$B$5:$T$50,19,FALSE)),"",VLOOKUP($B162,'Vysledky (5)'!$B$5:$T$50,19,FALSE))</f>
      </c>
      <c r="H162" s="22">
        <f>IF(ISERROR(VLOOKUP($B162,'Vysledky (6)'!$B$5:$T$50,19,FALSE)),"",VLOOKUP($B162,'Vysledky (6)'!$B$5:$T$50,19,FALSE))</f>
      </c>
      <c r="I162" s="22">
        <f>IF(ISERROR(VLOOKUP($B162,'Vysledky (7)'!$B$5:$T$50,19,FALSE)),"",VLOOKUP($B162,'Vysledky (7)'!$B$5:$T$50,19,FALSE))</f>
      </c>
      <c r="J162" s="22">
        <f>IF(ISERROR(VLOOKUP($B162,'Vysledky (8)'!$B$5:$T$50,19,FALSE)),"",VLOOKUP($B162,'Vysledky (8)'!$B$5:$T$50,19,FALSE))</f>
      </c>
      <c r="K162" s="22">
        <f>IF(ISERROR(VLOOKUP($B162,'Vysledky (9)'!$B$5:$T$50,19,FALSE)),"",VLOOKUP($B162,'Vysledky (9)'!$B$5:$T$50,19,FALSE))</f>
      </c>
      <c r="L162" s="22">
        <f>IF(ISERROR(VLOOKUP($B162,'Vysledky (10)'!$B$5:$T$50,19,FALSE)),"",VLOOKUP($B162,'Vysledky (10)'!$B$5:$T$50,19,FALSE))</f>
      </c>
      <c r="M162" s="23">
        <f t="shared" si="9"/>
        <v>0</v>
      </c>
      <c r="N162" s="24"/>
      <c r="O162">
        <f t="shared" si="10"/>
        <v>0</v>
      </c>
      <c r="P162">
        <f t="shared" si="11"/>
        <v>0</v>
      </c>
      <c r="Q162" s="25">
        <f t="shared" si="4"/>
        <v>0</v>
      </c>
      <c r="R162" s="25">
        <f t="shared" si="8"/>
        <v>0</v>
      </c>
      <c r="S162" s="25">
        <f t="shared" si="8"/>
        <v>0</v>
      </c>
      <c r="T162" s="25">
        <f t="shared" si="8"/>
        <v>0</v>
      </c>
      <c r="U162">
        <f t="shared" si="12"/>
        <v>0</v>
      </c>
      <c r="V162">
        <f t="shared" si="5"/>
        <v>0</v>
      </c>
      <c r="W162" s="164">
        <f t="shared" si="16"/>
        <v>0</v>
      </c>
      <c r="X162" s="164">
        <f t="shared" si="16"/>
        <v>0</v>
      </c>
      <c r="Y162" s="164">
        <f t="shared" si="16"/>
        <v>0</v>
      </c>
      <c r="Z162" s="164">
        <f t="shared" si="16"/>
        <v>0</v>
      </c>
      <c r="AA162" s="164">
        <f t="shared" si="16"/>
        <v>0</v>
      </c>
      <c r="AB162" s="164">
        <f t="shared" si="16"/>
        <v>0</v>
      </c>
      <c r="AC162" s="165">
        <f t="shared" si="14"/>
        <v>0</v>
      </c>
      <c r="AD162" s="166">
        <f t="shared" si="7"/>
        <v>43</v>
      </c>
    </row>
    <row r="163" spans="3:30" ht="12.75">
      <c r="C163" s="22">
        <f>IF(ISERROR(VLOOKUP($B163,'Vysledky (1)'!$B$5:$T$50,19,FALSE)),"",VLOOKUP($B163,'Vysledky (1)'!$B$5:$T$50,19,FALSE))</f>
      </c>
      <c r="D163" s="22">
        <f>IF(ISERROR(VLOOKUP($B163,'Vysledky (2)'!$B$5:$T$50,19,FALSE)),"",VLOOKUP($B163,'Vysledky (2)'!$B$5:$T$50,19,FALSE))</f>
      </c>
      <c r="E163" s="22">
        <f>IF(ISERROR(VLOOKUP($B163,'Vysledky (3)'!$B$5:$T$50,19,FALSE)),"",VLOOKUP($B163,'Vysledky (3)'!$B$5:$T$50,19,FALSE))</f>
      </c>
      <c r="F163" s="22">
        <f>IF(ISERROR(VLOOKUP($B163,'Vysledky (4)'!$B$5:$T$50,19,FALSE)),"",VLOOKUP($B163,'Vysledky (4)'!$B$5:$T$50,19,FALSE))</f>
      </c>
      <c r="G163" s="22">
        <f>IF(ISERROR(VLOOKUP($B163,'Vysledky (5)'!$B$5:$T$50,19,FALSE)),"",VLOOKUP($B163,'Vysledky (5)'!$B$5:$T$50,19,FALSE))</f>
      </c>
      <c r="H163" s="22">
        <f>IF(ISERROR(VLOOKUP($B163,'Vysledky (6)'!$B$5:$T$50,19,FALSE)),"",VLOOKUP($B163,'Vysledky (6)'!$B$5:$T$50,19,FALSE))</f>
      </c>
      <c r="I163" s="22">
        <f>IF(ISERROR(VLOOKUP($B163,'Vysledky (7)'!$B$5:$T$50,19,FALSE)),"",VLOOKUP($B163,'Vysledky (7)'!$B$5:$T$50,19,FALSE))</f>
      </c>
      <c r="J163" s="22">
        <f>IF(ISERROR(VLOOKUP($B163,'Vysledky (8)'!$B$5:$T$50,19,FALSE)),"",VLOOKUP($B163,'Vysledky (8)'!$B$5:$T$50,19,FALSE))</f>
      </c>
      <c r="K163" s="22">
        <f>IF(ISERROR(VLOOKUP($B163,'Vysledky (9)'!$B$5:$T$50,19,FALSE)),"",VLOOKUP($B163,'Vysledky (9)'!$B$5:$T$50,19,FALSE))</f>
      </c>
      <c r="L163" s="22">
        <f>IF(ISERROR(VLOOKUP($B163,'Vysledky (10)'!$B$5:$T$50,19,FALSE)),"",VLOOKUP($B163,'Vysledky (10)'!$B$5:$T$50,19,FALSE))</f>
      </c>
      <c r="M163" s="23">
        <f t="shared" si="9"/>
        <v>0</v>
      </c>
      <c r="N163" s="24"/>
      <c r="O163">
        <f t="shared" si="10"/>
        <v>0</v>
      </c>
      <c r="P163">
        <f t="shared" si="11"/>
        <v>0</v>
      </c>
      <c r="Q163" s="25">
        <f t="shared" si="4"/>
        <v>0</v>
      </c>
      <c r="R163" s="25">
        <f t="shared" si="8"/>
        <v>0</v>
      </c>
      <c r="S163" s="25">
        <f t="shared" si="8"/>
        <v>0</v>
      </c>
      <c r="T163" s="25">
        <f t="shared" si="8"/>
        <v>0</v>
      </c>
      <c r="U163">
        <f t="shared" si="12"/>
        <v>0</v>
      </c>
      <c r="V163">
        <f t="shared" si="5"/>
        <v>0</v>
      </c>
      <c r="W163" s="164">
        <f t="shared" si="16"/>
        <v>0</v>
      </c>
      <c r="X163" s="164">
        <f t="shared" si="16"/>
        <v>0</v>
      </c>
      <c r="Y163" s="164">
        <f t="shared" si="16"/>
        <v>0</v>
      </c>
      <c r="Z163" s="164">
        <f t="shared" si="16"/>
        <v>0</v>
      </c>
      <c r="AA163" s="164">
        <f t="shared" si="16"/>
        <v>0</v>
      </c>
      <c r="AB163" s="164">
        <f t="shared" si="16"/>
        <v>0</v>
      </c>
      <c r="AC163" s="165">
        <f t="shared" si="14"/>
        <v>0</v>
      </c>
      <c r="AD163" s="166">
        <f t="shared" si="7"/>
        <v>43</v>
      </c>
    </row>
    <row r="164" spans="3:30" ht="12.75">
      <c r="C164" s="22">
        <f>IF(ISERROR(VLOOKUP($B164,'Vysledky (1)'!$B$5:$T$50,19,FALSE)),"",VLOOKUP($B164,'Vysledky (1)'!$B$5:$T$50,19,FALSE))</f>
      </c>
      <c r="D164" s="22">
        <f>IF(ISERROR(VLOOKUP($B164,'Vysledky (2)'!$B$5:$T$50,19,FALSE)),"",VLOOKUP($B164,'Vysledky (2)'!$B$5:$T$50,19,FALSE))</f>
      </c>
      <c r="E164" s="22">
        <f>IF(ISERROR(VLOOKUP($B164,'Vysledky (3)'!$B$5:$T$50,19,FALSE)),"",VLOOKUP($B164,'Vysledky (3)'!$B$5:$T$50,19,FALSE))</f>
      </c>
      <c r="F164" s="22">
        <f>IF(ISERROR(VLOOKUP($B164,'Vysledky (4)'!$B$5:$T$50,19,FALSE)),"",VLOOKUP($B164,'Vysledky (4)'!$B$5:$T$50,19,FALSE))</f>
      </c>
      <c r="G164" s="22">
        <f>IF(ISERROR(VLOOKUP($B164,'Vysledky (5)'!$B$5:$T$50,19,FALSE)),"",VLOOKUP($B164,'Vysledky (5)'!$B$5:$T$50,19,FALSE))</f>
      </c>
      <c r="H164" s="22">
        <f>IF(ISERROR(VLOOKUP($B164,'Vysledky (6)'!$B$5:$T$50,19,FALSE)),"",VLOOKUP($B164,'Vysledky (6)'!$B$5:$T$50,19,FALSE))</f>
      </c>
      <c r="I164" s="22">
        <f>IF(ISERROR(VLOOKUP($B164,'Vysledky (7)'!$B$5:$T$50,19,FALSE)),"",VLOOKUP($B164,'Vysledky (7)'!$B$5:$T$50,19,FALSE))</f>
      </c>
      <c r="J164" s="22">
        <f>IF(ISERROR(VLOOKUP($B164,'Vysledky (8)'!$B$5:$T$50,19,FALSE)),"",VLOOKUP($B164,'Vysledky (8)'!$B$5:$T$50,19,FALSE))</f>
      </c>
      <c r="K164" s="22">
        <f>IF(ISERROR(VLOOKUP($B164,'Vysledky (9)'!$B$5:$T$50,19,FALSE)),"",VLOOKUP($B164,'Vysledky (9)'!$B$5:$T$50,19,FALSE))</f>
      </c>
      <c r="L164" s="22">
        <f>IF(ISERROR(VLOOKUP($B164,'Vysledky (10)'!$B$5:$T$50,19,FALSE)),"",VLOOKUP($B164,'Vysledky (10)'!$B$5:$T$50,19,FALSE))</f>
      </c>
      <c r="M164" s="23">
        <f t="shared" si="9"/>
        <v>0</v>
      </c>
      <c r="N164" s="24"/>
      <c r="O164">
        <f t="shared" si="10"/>
        <v>0</v>
      </c>
      <c r="P164">
        <f t="shared" si="11"/>
        <v>0</v>
      </c>
      <c r="Q164" s="25">
        <f t="shared" si="4"/>
        <v>0</v>
      </c>
      <c r="R164" s="25">
        <f t="shared" si="8"/>
        <v>0</v>
      </c>
      <c r="S164" s="25">
        <f t="shared" si="8"/>
        <v>0</v>
      </c>
      <c r="T164" s="25">
        <f t="shared" si="8"/>
        <v>0</v>
      </c>
      <c r="U164">
        <f t="shared" si="12"/>
        <v>0</v>
      </c>
      <c r="V164">
        <f t="shared" si="5"/>
        <v>0</v>
      </c>
      <c r="W164" s="164">
        <f t="shared" si="16"/>
        <v>0</v>
      </c>
      <c r="X164" s="164">
        <f t="shared" si="16"/>
        <v>0</v>
      </c>
      <c r="Y164" s="164">
        <f t="shared" si="16"/>
        <v>0</v>
      </c>
      <c r="Z164" s="164">
        <f t="shared" si="16"/>
        <v>0</v>
      </c>
      <c r="AA164" s="164">
        <f t="shared" si="16"/>
        <v>0</v>
      </c>
      <c r="AB164" s="164">
        <f t="shared" si="16"/>
        <v>0</v>
      </c>
      <c r="AC164" s="165">
        <f t="shared" si="14"/>
        <v>0</v>
      </c>
      <c r="AD164" s="166">
        <f t="shared" si="7"/>
        <v>43</v>
      </c>
    </row>
    <row r="165" spans="3:30" ht="12.75">
      <c r="C165" s="22">
        <f>IF(ISERROR(VLOOKUP($B165,'Vysledky (1)'!$B$5:$T$50,19,FALSE)),"",VLOOKUP($B165,'Vysledky (1)'!$B$5:$T$50,19,FALSE))</f>
      </c>
      <c r="D165" s="22">
        <f>IF(ISERROR(VLOOKUP($B165,'Vysledky (2)'!$B$5:$T$50,19,FALSE)),"",VLOOKUP($B165,'Vysledky (2)'!$B$5:$T$50,19,FALSE))</f>
      </c>
      <c r="E165" s="22">
        <f>IF(ISERROR(VLOOKUP($B165,'Vysledky (3)'!$B$5:$T$50,19,FALSE)),"",VLOOKUP($B165,'Vysledky (3)'!$B$5:$T$50,19,FALSE))</f>
      </c>
      <c r="F165" s="22">
        <f>IF(ISERROR(VLOOKUP($B165,'Vysledky (4)'!$B$5:$T$50,19,FALSE)),"",VLOOKUP($B165,'Vysledky (4)'!$B$5:$T$50,19,FALSE))</f>
      </c>
      <c r="G165" s="22">
        <f>IF(ISERROR(VLOOKUP($B165,'Vysledky (5)'!$B$5:$T$50,19,FALSE)),"",VLOOKUP($B165,'Vysledky (5)'!$B$5:$T$50,19,FALSE))</f>
      </c>
      <c r="H165" s="22">
        <f>IF(ISERROR(VLOOKUP($B165,'Vysledky (6)'!$B$5:$T$50,19,FALSE)),"",VLOOKUP($B165,'Vysledky (6)'!$B$5:$T$50,19,FALSE))</f>
      </c>
      <c r="I165" s="22">
        <f>IF(ISERROR(VLOOKUP($B165,'Vysledky (7)'!$B$5:$T$50,19,FALSE)),"",VLOOKUP($B165,'Vysledky (7)'!$B$5:$T$50,19,FALSE))</f>
      </c>
      <c r="J165" s="22">
        <f>IF(ISERROR(VLOOKUP($B165,'Vysledky (8)'!$B$5:$T$50,19,FALSE)),"",VLOOKUP($B165,'Vysledky (8)'!$B$5:$T$50,19,FALSE))</f>
      </c>
      <c r="K165" s="22">
        <f>IF(ISERROR(VLOOKUP($B165,'Vysledky (9)'!$B$5:$T$50,19,FALSE)),"",VLOOKUP($B165,'Vysledky (9)'!$B$5:$T$50,19,FALSE))</f>
      </c>
      <c r="L165" s="22">
        <f>IF(ISERROR(VLOOKUP($B165,'Vysledky (10)'!$B$5:$T$50,19,FALSE)),"",VLOOKUP($B165,'Vysledky (10)'!$B$5:$T$50,19,FALSE))</f>
      </c>
      <c r="M165" s="23">
        <f t="shared" si="9"/>
        <v>0</v>
      </c>
      <c r="N165" s="24"/>
      <c r="O165">
        <f t="shared" si="10"/>
        <v>0</v>
      </c>
      <c r="P165">
        <f t="shared" si="11"/>
        <v>0</v>
      </c>
      <c r="Q165" s="25">
        <f t="shared" si="4"/>
        <v>0</v>
      </c>
      <c r="R165" s="25">
        <f t="shared" si="8"/>
        <v>0</v>
      </c>
      <c r="S165" s="25">
        <f t="shared" si="8"/>
        <v>0</v>
      </c>
      <c r="T165" s="25">
        <f t="shared" si="8"/>
        <v>0</v>
      </c>
      <c r="U165">
        <f t="shared" si="12"/>
        <v>0</v>
      </c>
      <c r="V165">
        <f t="shared" si="5"/>
        <v>0</v>
      </c>
      <c r="W165" s="164">
        <f t="shared" si="16"/>
        <v>0</v>
      </c>
      <c r="X165" s="164">
        <f t="shared" si="16"/>
        <v>0</v>
      </c>
      <c r="Y165" s="164">
        <f t="shared" si="16"/>
        <v>0</v>
      </c>
      <c r="Z165" s="164">
        <f t="shared" si="16"/>
        <v>0</v>
      </c>
      <c r="AA165" s="164">
        <f t="shared" si="16"/>
        <v>0</v>
      </c>
      <c r="AB165" s="164">
        <f t="shared" si="16"/>
        <v>0</v>
      </c>
      <c r="AC165" s="165">
        <f t="shared" si="14"/>
        <v>0</v>
      </c>
      <c r="AD165" s="166">
        <f t="shared" si="7"/>
        <v>43</v>
      </c>
    </row>
    <row r="166" spans="3:30" ht="12.75">
      <c r="C166" s="22">
        <f>IF(ISERROR(VLOOKUP($B166,'Vysledky (1)'!$B$5:$T$50,19,FALSE)),"",VLOOKUP($B166,'Vysledky (1)'!$B$5:$T$50,19,FALSE))</f>
      </c>
      <c r="D166" s="22">
        <f>IF(ISERROR(VLOOKUP($B166,'Vysledky (2)'!$B$5:$T$50,19,FALSE)),"",VLOOKUP($B166,'Vysledky (2)'!$B$5:$T$50,19,FALSE))</f>
      </c>
      <c r="E166" s="22">
        <f>IF(ISERROR(VLOOKUP($B166,'Vysledky (3)'!$B$5:$T$50,19,FALSE)),"",VLOOKUP($B166,'Vysledky (3)'!$B$5:$T$50,19,FALSE))</f>
      </c>
      <c r="F166" s="22">
        <f>IF(ISERROR(VLOOKUP($B166,'Vysledky (4)'!$B$5:$T$50,19,FALSE)),"",VLOOKUP($B166,'Vysledky (4)'!$B$5:$T$50,19,FALSE))</f>
      </c>
      <c r="G166" s="22">
        <f>IF(ISERROR(VLOOKUP($B166,'Vysledky (5)'!$B$5:$T$50,19,FALSE)),"",VLOOKUP($B166,'Vysledky (5)'!$B$5:$T$50,19,FALSE))</f>
      </c>
      <c r="H166" s="22">
        <f>IF(ISERROR(VLOOKUP($B166,'Vysledky (6)'!$B$5:$T$50,19,FALSE)),"",VLOOKUP($B166,'Vysledky (6)'!$B$5:$T$50,19,FALSE))</f>
      </c>
      <c r="I166" s="22">
        <f>IF(ISERROR(VLOOKUP($B166,'Vysledky (7)'!$B$5:$T$50,19,FALSE)),"",VLOOKUP($B166,'Vysledky (7)'!$B$5:$T$50,19,FALSE))</f>
      </c>
      <c r="J166" s="22">
        <f>IF(ISERROR(VLOOKUP($B166,'Vysledky (8)'!$B$5:$T$50,19,FALSE)),"",VLOOKUP($B166,'Vysledky (8)'!$B$5:$T$50,19,FALSE))</f>
      </c>
      <c r="K166" s="22">
        <f>IF(ISERROR(VLOOKUP($B166,'Vysledky (9)'!$B$5:$T$50,19,FALSE)),"",VLOOKUP($B166,'Vysledky (9)'!$B$5:$T$50,19,FALSE))</f>
      </c>
      <c r="L166" s="22">
        <f>IF(ISERROR(VLOOKUP($B166,'Vysledky (10)'!$B$5:$T$50,19,FALSE)),"",VLOOKUP($B166,'Vysledky (10)'!$B$5:$T$50,19,FALSE))</f>
      </c>
      <c r="M166" s="23">
        <f t="shared" si="9"/>
        <v>0</v>
      </c>
      <c r="N166" s="24"/>
      <c r="O166">
        <f t="shared" si="10"/>
        <v>0</v>
      </c>
      <c r="P166">
        <f t="shared" si="11"/>
        <v>0</v>
      </c>
      <c r="Q166" s="25">
        <f aca="true" t="shared" si="17" ref="Q166:Q229">IF($P166&gt;Q$3,MIN($C166:$L166),0)</f>
        <v>0</v>
      </c>
      <c r="R166" s="25">
        <f t="shared" si="8"/>
        <v>0</v>
      </c>
      <c r="S166" s="25">
        <f t="shared" si="8"/>
        <v>0</v>
      </c>
      <c r="T166" s="25">
        <f t="shared" si="8"/>
        <v>0</v>
      </c>
      <c r="U166">
        <f t="shared" si="12"/>
        <v>0</v>
      </c>
      <c r="V166">
        <f aca="true" t="shared" si="18" ref="V166:V229">U166*V$4</f>
        <v>0</v>
      </c>
      <c r="W166" s="164">
        <f t="shared" si="16"/>
        <v>0</v>
      </c>
      <c r="X166" s="164">
        <f t="shared" si="16"/>
        <v>0</v>
      </c>
      <c r="Y166" s="164">
        <f t="shared" si="16"/>
        <v>0</v>
      </c>
      <c r="Z166" s="164">
        <f t="shared" si="16"/>
        <v>0</v>
      </c>
      <c r="AA166" s="164">
        <f t="shared" si="16"/>
        <v>0</v>
      </c>
      <c r="AB166" s="164">
        <f t="shared" si="16"/>
        <v>0</v>
      </c>
      <c r="AC166" s="165">
        <f t="shared" si="14"/>
        <v>0</v>
      </c>
      <c r="AD166" s="166">
        <f aca="true" t="shared" si="19" ref="AD166:AD229">RANK(AC166,AC$6:AC$53)</f>
        <v>43</v>
      </c>
    </row>
    <row r="167" spans="3:30" ht="12.75">
      <c r="C167" s="22">
        <f>IF(ISERROR(VLOOKUP($B167,'Vysledky (1)'!$B$5:$T$50,19,FALSE)),"",VLOOKUP($B167,'Vysledky (1)'!$B$5:$T$50,19,FALSE))</f>
      </c>
      <c r="D167" s="22">
        <f>IF(ISERROR(VLOOKUP($B167,'Vysledky (2)'!$B$5:$T$50,19,FALSE)),"",VLOOKUP($B167,'Vysledky (2)'!$B$5:$T$50,19,FALSE))</f>
      </c>
      <c r="E167" s="22">
        <f>IF(ISERROR(VLOOKUP($B167,'Vysledky (3)'!$B$5:$T$50,19,FALSE)),"",VLOOKUP($B167,'Vysledky (3)'!$B$5:$T$50,19,FALSE))</f>
      </c>
      <c r="F167" s="22">
        <f>IF(ISERROR(VLOOKUP($B167,'Vysledky (4)'!$B$5:$T$50,19,FALSE)),"",VLOOKUP($B167,'Vysledky (4)'!$B$5:$T$50,19,FALSE))</f>
      </c>
      <c r="G167" s="22">
        <f>IF(ISERROR(VLOOKUP($B167,'Vysledky (5)'!$B$5:$T$50,19,FALSE)),"",VLOOKUP($B167,'Vysledky (5)'!$B$5:$T$50,19,FALSE))</f>
      </c>
      <c r="H167" s="22">
        <f>IF(ISERROR(VLOOKUP($B167,'Vysledky (6)'!$B$5:$T$50,19,FALSE)),"",VLOOKUP($B167,'Vysledky (6)'!$B$5:$T$50,19,FALSE))</f>
      </c>
      <c r="I167" s="22">
        <f>IF(ISERROR(VLOOKUP($B167,'Vysledky (7)'!$B$5:$T$50,19,FALSE)),"",VLOOKUP($B167,'Vysledky (7)'!$B$5:$T$50,19,FALSE))</f>
      </c>
      <c r="J167" s="22">
        <f>IF(ISERROR(VLOOKUP($B167,'Vysledky (8)'!$B$5:$T$50,19,FALSE)),"",VLOOKUP($B167,'Vysledky (8)'!$B$5:$T$50,19,FALSE))</f>
      </c>
      <c r="K167" s="22">
        <f>IF(ISERROR(VLOOKUP($B167,'Vysledky (9)'!$B$5:$T$50,19,FALSE)),"",VLOOKUP($B167,'Vysledky (9)'!$B$5:$T$50,19,FALSE))</f>
      </c>
      <c r="L167" s="22">
        <f>IF(ISERROR(VLOOKUP($B167,'Vysledky (10)'!$B$5:$T$50,19,FALSE)),"",VLOOKUP($B167,'Vysledky (10)'!$B$5:$T$50,19,FALSE))</f>
      </c>
      <c r="M167" s="23">
        <f t="shared" si="9"/>
        <v>0</v>
      </c>
      <c r="N167" s="24"/>
      <c r="O167">
        <f t="shared" si="10"/>
        <v>0</v>
      </c>
      <c r="P167">
        <f t="shared" si="11"/>
        <v>0</v>
      </c>
      <c r="Q167" s="25">
        <f t="shared" si="17"/>
        <v>0</v>
      </c>
      <c r="R167" s="25">
        <f t="shared" si="8"/>
        <v>0</v>
      </c>
      <c r="S167" s="25">
        <f t="shared" si="8"/>
        <v>0</v>
      </c>
      <c r="T167" s="25">
        <f t="shared" si="8"/>
        <v>0</v>
      </c>
      <c r="U167">
        <f t="shared" si="12"/>
        <v>0</v>
      </c>
      <c r="V167">
        <f t="shared" si="18"/>
        <v>0</v>
      </c>
      <c r="W167" s="164">
        <f t="shared" si="16"/>
        <v>0</v>
      </c>
      <c r="X167" s="164">
        <f t="shared" si="16"/>
        <v>0</v>
      </c>
      <c r="Y167" s="164">
        <f t="shared" si="16"/>
        <v>0</v>
      </c>
      <c r="Z167" s="164">
        <f t="shared" si="16"/>
        <v>0</v>
      </c>
      <c r="AA167" s="164">
        <f t="shared" si="16"/>
        <v>0</v>
      </c>
      <c r="AB167" s="164">
        <f t="shared" si="16"/>
        <v>0</v>
      </c>
      <c r="AC167" s="165">
        <f t="shared" si="14"/>
        <v>0</v>
      </c>
      <c r="AD167" s="166">
        <f t="shared" si="19"/>
        <v>43</v>
      </c>
    </row>
    <row r="168" spans="3:30" ht="12.75">
      <c r="C168" s="22">
        <f>IF(ISERROR(VLOOKUP($B168,'Vysledky (1)'!$B$5:$T$50,19,FALSE)),"",VLOOKUP($B168,'Vysledky (1)'!$B$5:$T$50,19,FALSE))</f>
      </c>
      <c r="D168" s="22">
        <f>IF(ISERROR(VLOOKUP($B168,'Vysledky (2)'!$B$5:$T$50,19,FALSE)),"",VLOOKUP($B168,'Vysledky (2)'!$B$5:$T$50,19,FALSE))</f>
      </c>
      <c r="E168" s="22">
        <f>IF(ISERROR(VLOOKUP($B168,'Vysledky (3)'!$B$5:$T$50,19,FALSE)),"",VLOOKUP($B168,'Vysledky (3)'!$B$5:$T$50,19,FALSE))</f>
      </c>
      <c r="F168" s="22">
        <f>IF(ISERROR(VLOOKUP($B168,'Vysledky (4)'!$B$5:$T$50,19,FALSE)),"",VLOOKUP($B168,'Vysledky (4)'!$B$5:$T$50,19,FALSE))</f>
      </c>
      <c r="G168" s="22">
        <f>IF(ISERROR(VLOOKUP($B168,'Vysledky (5)'!$B$5:$T$50,19,FALSE)),"",VLOOKUP($B168,'Vysledky (5)'!$B$5:$T$50,19,FALSE))</f>
      </c>
      <c r="H168" s="22">
        <f>IF(ISERROR(VLOOKUP($B168,'Vysledky (6)'!$B$5:$T$50,19,FALSE)),"",VLOOKUP($B168,'Vysledky (6)'!$B$5:$T$50,19,FALSE))</f>
      </c>
      <c r="I168" s="22">
        <f>IF(ISERROR(VLOOKUP($B168,'Vysledky (7)'!$B$5:$T$50,19,FALSE)),"",VLOOKUP($B168,'Vysledky (7)'!$B$5:$T$50,19,FALSE))</f>
      </c>
      <c r="J168" s="22">
        <f>IF(ISERROR(VLOOKUP($B168,'Vysledky (8)'!$B$5:$T$50,19,FALSE)),"",VLOOKUP($B168,'Vysledky (8)'!$B$5:$T$50,19,FALSE))</f>
      </c>
      <c r="K168" s="22">
        <f>IF(ISERROR(VLOOKUP($B168,'Vysledky (9)'!$B$5:$T$50,19,FALSE)),"",VLOOKUP($B168,'Vysledky (9)'!$B$5:$T$50,19,FALSE))</f>
      </c>
      <c r="L168" s="22">
        <f>IF(ISERROR(VLOOKUP($B168,'Vysledky (10)'!$B$5:$T$50,19,FALSE)),"",VLOOKUP($B168,'Vysledky (10)'!$B$5:$T$50,19,FALSE))</f>
      </c>
      <c r="M168" s="23">
        <f t="shared" si="9"/>
        <v>0</v>
      </c>
      <c r="N168" s="24"/>
      <c r="O168">
        <f t="shared" si="10"/>
        <v>0</v>
      </c>
      <c r="P168">
        <f t="shared" si="11"/>
        <v>0</v>
      </c>
      <c r="Q168" s="25">
        <f t="shared" si="17"/>
        <v>0</v>
      </c>
      <c r="R168" s="25">
        <f t="shared" si="8"/>
        <v>0</v>
      </c>
      <c r="S168" s="25">
        <f t="shared" si="8"/>
        <v>0</v>
      </c>
      <c r="T168" s="25">
        <f t="shared" si="8"/>
        <v>0</v>
      </c>
      <c r="U168">
        <f t="shared" si="12"/>
        <v>0</v>
      </c>
      <c r="V168">
        <f t="shared" si="18"/>
        <v>0</v>
      </c>
      <c r="W168" s="164">
        <f t="shared" si="16"/>
        <v>0</v>
      </c>
      <c r="X168" s="164">
        <f t="shared" si="16"/>
        <v>0</v>
      </c>
      <c r="Y168" s="164">
        <f t="shared" si="16"/>
        <v>0</v>
      </c>
      <c r="Z168" s="164">
        <f t="shared" si="16"/>
        <v>0</v>
      </c>
      <c r="AA168" s="164">
        <f t="shared" si="16"/>
        <v>0</v>
      </c>
      <c r="AB168" s="164">
        <f t="shared" si="16"/>
        <v>0</v>
      </c>
      <c r="AC168" s="165">
        <f t="shared" si="14"/>
        <v>0</v>
      </c>
      <c r="AD168" s="166">
        <f t="shared" si="19"/>
        <v>43</v>
      </c>
    </row>
    <row r="169" spans="3:30" ht="12.75">
      <c r="C169" s="22">
        <f>IF(ISERROR(VLOOKUP($B169,'Vysledky (1)'!$B$5:$T$50,19,FALSE)),"",VLOOKUP($B169,'Vysledky (1)'!$B$5:$T$50,19,FALSE))</f>
      </c>
      <c r="D169" s="22">
        <f>IF(ISERROR(VLOOKUP($B169,'Vysledky (2)'!$B$5:$T$50,19,FALSE)),"",VLOOKUP($B169,'Vysledky (2)'!$B$5:$T$50,19,FALSE))</f>
      </c>
      <c r="E169" s="22">
        <f>IF(ISERROR(VLOOKUP($B169,'Vysledky (3)'!$B$5:$T$50,19,FALSE)),"",VLOOKUP($B169,'Vysledky (3)'!$B$5:$T$50,19,FALSE))</f>
      </c>
      <c r="F169" s="22">
        <f>IF(ISERROR(VLOOKUP($B169,'Vysledky (4)'!$B$5:$T$50,19,FALSE)),"",VLOOKUP($B169,'Vysledky (4)'!$B$5:$T$50,19,FALSE))</f>
      </c>
      <c r="G169" s="22">
        <f>IF(ISERROR(VLOOKUP($B169,'Vysledky (5)'!$B$5:$T$50,19,FALSE)),"",VLOOKUP($B169,'Vysledky (5)'!$B$5:$T$50,19,FALSE))</f>
      </c>
      <c r="H169" s="22">
        <f>IF(ISERROR(VLOOKUP($B169,'Vysledky (6)'!$B$5:$T$50,19,FALSE)),"",VLOOKUP($B169,'Vysledky (6)'!$B$5:$T$50,19,FALSE))</f>
      </c>
      <c r="I169" s="22">
        <f>IF(ISERROR(VLOOKUP($B169,'Vysledky (7)'!$B$5:$T$50,19,FALSE)),"",VLOOKUP($B169,'Vysledky (7)'!$B$5:$T$50,19,FALSE))</f>
      </c>
      <c r="J169" s="22">
        <f>IF(ISERROR(VLOOKUP($B169,'Vysledky (8)'!$B$5:$T$50,19,FALSE)),"",VLOOKUP($B169,'Vysledky (8)'!$B$5:$T$50,19,FALSE))</f>
      </c>
      <c r="K169" s="22">
        <f>IF(ISERROR(VLOOKUP($B169,'Vysledky (9)'!$B$5:$T$50,19,FALSE)),"",VLOOKUP($B169,'Vysledky (9)'!$B$5:$T$50,19,FALSE))</f>
      </c>
      <c r="L169" s="22">
        <f>IF(ISERROR(VLOOKUP($B169,'Vysledky (10)'!$B$5:$T$50,19,FALSE)),"",VLOOKUP($B169,'Vysledky (10)'!$B$5:$T$50,19,FALSE))</f>
      </c>
      <c r="M169" s="23">
        <f t="shared" si="9"/>
        <v>0</v>
      </c>
      <c r="N169" s="24"/>
      <c r="O169">
        <f t="shared" si="10"/>
        <v>0</v>
      </c>
      <c r="P169">
        <f t="shared" si="11"/>
        <v>0</v>
      </c>
      <c r="Q169" s="25">
        <f t="shared" si="17"/>
        <v>0</v>
      </c>
      <c r="R169" s="25">
        <f t="shared" si="8"/>
        <v>0</v>
      </c>
      <c r="S169" s="25">
        <f t="shared" si="8"/>
        <v>0</v>
      </c>
      <c r="T169" s="25">
        <f t="shared" si="8"/>
        <v>0</v>
      </c>
      <c r="U169">
        <f t="shared" si="12"/>
        <v>0</v>
      </c>
      <c r="V169">
        <f t="shared" si="18"/>
        <v>0</v>
      </c>
      <c r="W169" s="164">
        <f t="shared" si="16"/>
        <v>0</v>
      </c>
      <c r="X169" s="164">
        <f t="shared" si="16"/>
        <v>0</v>
      </c>
      <c r="Y169" s="164">
        <f t="shared" si="16"/>
        <v>0</v>
      </c>
      <c r="Z169" s="164">
        <f t="shared" si="16"/>
        <v>0</v>
      </c>
      <c r="AA169" s="164">
        <f t="shared" si="16"/>
        <v>0</v>
      </c>
      <c r="AB169" s="164">
        <f t="shared" si="16"/>
        <v>0</v>
      </c>
      <c r="AC169" s="165">
        <f t="shared" si="14"/>
        <v>0</v>
      </c>
      <c r="AD169" s="166">
        <f t="shared" si="19"/>
        <v>43</v>
      </c>
    </row>
    <row r="170" spans="3:30" ht="12.75">
      <c r="C170" s="22">
        <f>IF(ISERROR(VLOOKUP($B170,'Vysledky (1)'!$B$5:$T$50,19,FALSE)),"",VLOOKUP($B170,'Vysledky (1)'!$B$5:$T$50,19,FALSE))</f>
      </c>
      <c r="D170" s="22">
        <f>IF(ISERROR(VLOOKUP($B170,'Vysledky (2)'!$B$5:$T$50,19,FALSE)),"",VLOOKUP($B170,'Vysledky (2)'!$B$5:$T$50,19,FALSE))</f>
      </c>
      <c r="E170" s="22">
        <f>IF(ISERROR(VLOOKUP($B170,'Vysledky (3)'!$B$5:$T$50,19,FALSE)),"",VLOOKUP($B170,'Vysledky (3)'!$B$5:$T$50,19,FALSE))</f>
      </c>
      <c r="F170" s="22">
        <f>IF(ISERROR(VLOOKUP($B170,'Vysledky (4)'!$B$5:$T$50,19,FALSE)),"",VLOOKUP($B170,'Vysledky (4)'!$B$5:$T$50,19,FALSE))</f>
      </c>
      <c r="G170" s="22">
        <f>IF(ISERROR(VLOOKUP($B170,'Vysledky (5)'!$B$5:$T$50,19,FALSE)),"",VLOOKUP($B170,'Vysledky (5)'!$B$5:$T$50,19,FALSE))</f>
      </c>
      <c r="H170" s="22">
        <f>IF(ISERROR(VLOOKUP($B170,'Vysledky (6)'!$B$5:$T$50,19,FALSE)),"",VLOOKUP($B170,'Vysledky (6)'!$B$5:$T$50,19,FALSE))</f>
      </c>
      <c r="I170" s="22">
        <f>IF(ISERROR(VLOOKUP($B170,'Vysledky (7)'!$B$5:$T$50,19,FALSE)),"",VLOOKUP($B170,'Vysledky (7)'!$B$5:$T$50,19,FALSE))</f>
      </c>
      <c r="J170" s="22">
        <f>IF(ISERROR(VLOOKUP($B170,'Vysledky (8)'!$B$5:$T$50,19,FALSE)),"",VLOOKUP($B170,'Vysledky (8)'!$B$5:$T$50,19,FALSE))</f>
      </c>
      <c r="K170" s="22">
        <f>IF(ISERROR(VLOOKUP($B170,'Vysledky (9)'!$B$5:$T$50,19,FALSE)),"",VLOOKUP($B170,'Vysledky (9)'!$B$5:$T$50,19,FALSE))</f>
      </c>
      <c r="L170" s="22">
        <f>IF(ISERROR(VLOOKUP($B170,'Vysledky (10)'!$B$5:$T$50,19,FALSE)),"",VLOOKUP($B170,'Vysledky (10)'!$B$5:$T$50,19,FALSE))</f>
      </c>
      <c r="M170" s="23">
        <f t="shared" si="9"/>
        <v>0</v>
      </c>
      <c r="N170" s="24"/>
      <c r="O170">
        <f t="shared" si="10"/>
        <v>0</v>
      </c>
      <c r="P170">
        <f t="shared" si="11"/>
        <v>0</v>
      </c>
      <c r="Q170" s="25">
        <f t="shared" si="17"/>
        <v>0</v>
      </c>
      <c r="R170" s="25">
        <f t="shared" si="8"/>
        <v>0</v>
      </c>
      <c r="S170" s="25">
        <f t="shared" si="8"/>
        <v>0</v>
      </c>
      <c r="T170" s="25">
        <f t="shared" si="8"/>
        <v>0</v>
      </c>
      <c r="U170">
        <f t="shared" si="12"/>
        <v>0</v>
      </c>
      <c r="V170">
        <f t="shared" si="18"/>
        <v>0</v>
      </c>
      <c r="W170" s="164">
        <f t="shared" si="16"/>
        <v>0</v>
      </c>
      <c r="X170" s="164">
        <f t="shared" si="16"/>
        <v>0</v>
      </c>
      <c r="Y170" s="164">
        <f t="shared" si="16"/>
        <v>0</v>
      </c>
      <c r="Z170" s="164">
        <f t="shared" si="16"/>
        <v>0</v>
      </c>
      <c r="AA170" s="164">
        <f t="shared" si="16"/>
        <v>0</v>
      </c>
      <c r="AB170" s="164">
        <f t="shared" si="16"/>
        <v>0</v>
      </c>
      <c r="AC170" s="165">
        <f t="shared" si="14"/>
        <v>0</v>
      </c>
      <c r="AD170" s="166">
        <f t="shared" si="19"/>
        <v>43</v>
      </c>
    </row>
    <row r="171" spans="3:30" ht="12.75">
      <c r="C171" s="22">
        <f>IF(ISERROR(VLOOKUP($B171,'Vysledky (1)'!$B$5:$T$50,19,FALSE)),"",VLOOKUP($B171,'Vysledky (1)'!$B$5:$T$50,19,FALSE))</f>
      </c>
      <c r="D171" s="22">
        <f>IF(ISERROR(VLOOKUP($B171,'Vysledky (2)'!$B$5:$T$50,19,FALSE)),"",VLOOKUP($B171,'Vysledky (2)'!$B$5:$T$50,19,FALSE))</f>
      </c>
      <c r="E171" s="22">
        <f>IF(ISERROR(VLOOKUP($B171,'Vysledky (3)'!$B$5:$T$50,19,FALSE)),"",VLOOKUP($B171,'Vysledky (3)'!$B$5:$T$50,19,FALSE))</f>
      </c>
      <c r="F171" s="22">
        <f>IF(ISERROR(VLOOKUP($B171,'Vysledky (4)'!$B$5:$T$50,19,FALSE)),"",VLOOKUP($B171,'Vysledky (4)'!$B$5:$T$50,19,FALSE))</f>
      </c>
      <c r="G171" s="22">
        <f>IF(ISERROR(VLOOKUP($B171,'Vysledky (5)'!$B$5:$T$50,19,FALSE)),"",VLOOKUP($B171,'Vysledky (5)'!$B$5:$T$50,19,FALSE))</f>
      </c>
      <c r="H171" s="22">
        <f>IF(ISERROR(VLOOKUP($B171,'Vysledky (6)'!$B$5:$T$50,19,FALSE)),"",VLOOKUP($B171,'Vysledky (6)'!$B$5:$T$50,19,FALSE))</f>
      </c>
      <c r="I171" s="22">
        <f>IF(ISERROR(VLOOKUP($B171,'Vysledky (7)'!$B$5:$T$50,19,FALSE)),"",VLOOKUP($B171,'Vysledky (7)'!$B$5:$T$50,19,FALSE))</f>
      </c>
      <c r="J171" s="22">
        <f>IF(ISERROR(VLOOKUP($B171,'Vysledky (8)'!$B$5:$T$50,19,FALSE)),"",VLOOKUP($B171,'Vysledky (8)'!$B$5:$T$50,19,FALSE))</f>
      </c>
      <c r="K171" s="22">
        <f>IF(ISERROR(VLOOKUP($B171,'Vysledky (9)'!$B$5:$T$50,19,FALSE)),"",VLOOKUP($B171,'Vysledky (9)'!$B$5:$T$50,19,FALSE))</f>
      </c>
      <c r="L171" s="22">
        <f>IF(ISERROR(VLOOKUP($B171,'Vysledky (10)'!$B$5:$T$50,19,FALSE)),"",VLOOKUP($B171,'Vysledky (10)'!$B$5:$T$50,19,FALSE))</f>
      </c>
      <c r="M171" s="23">
        <f t="shared" si="9"/>
        <v>0</v>
      </c>
      <c r="N171" s="24"/>
      <c r="O171">
        <f t="shared" si="10"/>
        <v>0</v>
      </c>
      <c r="P171">
        <f t="shared" si="11"/>
        <v>0</v>
      </c>
      <c r="Q171" s="25">
        <f t="shared" si="17"/>
        <v>0</v>
      </c>
      <c r="R171" s="25">
        <f t="shared" si="8"/>
        <v>0</v>
      </c>
      <c r="S171" s="25">
        <f t="shared" si="8"/>
        <v>0</v>
      </c>
      <c r="T171" s="25">
        <f t="shared" si="8"/>
        <v>0</v>
      </c>
      <c r="U171">
        <f t="shared" si="12"/>
        <v>0</v>
      </c>
      <c r="V171">
        <f t="shared" si="18"/>
        <v>0</v>
      </c>
      <c r="W171" s="164">
        <f t="shared" si="16"/>
        <v>0</v>
      </c>
      <c r="X171" s="164">
        <f t="shared" si="16"/>
        <v>0</v>
      </c>
      <c r="Y171" s="164">
        <f t="shared" si="16"/>
        <v>0</v>
      </c>
      <c r="Z171" s="164">
        <f t="shared" si="16"/>
        <v>0</v>
      </c>
      <c r="AA171" s="164">
        <f t="shared" si="16"/>
        <v>0</v>
      </c>
      <c r="AB171" s="164">
        <f t="shared" si="16"/>
        <v>0</v>
      </c>
      <c r="AC171" s="165">
        <f t="shared" si="14"/>
        <v>0</v>
      </c>
      <c r="AD171" s="166">
        <f t="shared" si="19"/>
        <v>43</v>
      </c>
    </row>
    <row r="172" spans="3:30" ht="12.75">
      <c r="C172" s="22">
        <f>IF(ISERROR(VLOOKUP($B172,'Vysledky (1)'!$B$5:$T$50,19,FALSE)),"",VLOOKUP($B172,'Vysledky (1)'!$B$5:$T$50,19,FALSE))</f>
      </c>
      <c r="D172" s="22">
        <f>IF(ISERROR(VLOOKUP($B172,'Vysledky (2)'!$B$5:$T$50,19,FALSE)),"",VLOOKUP($B172,'Vysledky (2)'!$B$5:$T$50,19,FALSE))</f>
      </c>
      <c r="E172" s="22">
        <f>IF(ISERROR(VLOOKUP($B172,'Vysledky (3)'!$B$5:$T$50,19,FALSE)),"",VLOOKUP($B172,'Vysledky (3)'!$B$5:$T$50,19,FALSE))</f>
      </c>
      <c r="F172" s="22">
        <f>IF(ISERROR(VLOOKUP($B172,'Vysledky (4)'!$B$5:$T$50,19,FALSE)),"",VLOOKUP($B172,'Vysledky (4)'!$B$5:$T$50,19,FALSE))</f>
      </c>
      <c r="G172" s="22">
        <f>IF(ISERROR(VLOOKUP($B172,'Vysledky (5)'!$B$5:$T$50,19,FALSE)),"",VLOOKUP($B172,'Vysledky (5)'!$B$5:$T$50,19,FALSE))</f>
      </c>
      <c r="H172" s="22">
        <f>IF(ISERROR(VLOOKUP($B172,'Vysledky (6)'!$B$5:$T$50,19,FALSE)),"",VLOOKUP($B172,'Vysledky (6)'!$B$5:$T$50,19,FALSE))</f>
      </c>
      <c r="I172" s="22">
        <f>IF(ISERROR(VLOOKUP($B172,'Vysledky (7)'!$B$5:$T$50,19,FALSE)),"",VLOOKUP($B172,'Vysledky (7)'!$B$5:$T$50,19,FALSE))</f>
      </c>
      <c r="J172" s="22">
        <f>IF(ISERROR(VLOOKUP($B172,'Vysledky (8)'!$B$5:$T$50,19,FALSE)),"",VLOOKUP($B172,'Vysledky (8)'!$B$5:$T$50,19,FALSE))</f>
      </c>
      <c r="K172" s="22">
        <f>IF(ISERROR(VLOOKUP($B172,'Vysledky (9)'!$B$5:$T$50,19,FALSE)),"",VLOOKUP($B172,'Vysledky (9)'!$B$5:$T$50,19,FALSE))</f>
      </c>
      <c r="L172" s="22">
        <f>IF(ISERROR(VLOOKUP($B172,'Vysledky (10)'!$B$5:$T$50,19,FALSE)),"",VLOOKUP($B172,'Vysledky (10)'!$B$5:$T$50,19,FALSE))</f>
      </c>
      <c r="M172" s="23">
        <f t="shared" si="9"/>
        <v>0</v>
      </c>
      <c r="N172" s="24"/>
      <c r="O172">
        <f t="shared" si="10"/>
        <v>0</v>
      </c>
      <c r="P172">
        <f t="shared" si="11"/>
        <v>0</v>
      </c>
      <c r="Q172" s="25">
        <f t="shared" si="17"/>
        <v>0</v>
      </c>
      <c r="R172" s="25">
        <f t="shared" si="8"/>
        <v>0</v>
      </c>
      <c r="S172" s="25">
        <f t="shared" si="8"/>
        <v>0</v>
      </c>
      <c r="T172" s="25">
        <f t="shared" si="8"/>
        <v>0</v>
      </c>
      <c r="U172">
        <f t="shared" si="12"/>
        <v>0</v>
      </c>
      <c r="V172">
        <f t="shared" si="18"/>
        <v>0</v>
      </c>
      <c r="W172" s="164">
        <f t="shared" si="16"/>
        <v>0</v>
      </c>
      <c r="X172" s="164">
        <f t="shared" si="16"/>
        <v>0</v>
      </c>
      <c r="Y172" s="164">
        <f t="shared" si="16"/>
        <v>0</v>
      </c>
      <c r="Z172" s="164">
        <f t="shared" si="16"/>
        <v>0</v>
      </c>
      <c r="AA172" s="164">
        <f t="shared" si="16"/>
        <v>0</v>
      </c>
      <c r="AB172" s="164">
        <f t="shared" si="16"/>
        <v>0</v>
      </c>
      <c r="AC172" s="165">
        <f t="shared" si="14"/>
        <v>0</v>
      </c>
      <c r="AD172" s="166">
        <f t="shared" si="19"/>
        <v>43</v>
      </c>
    </row>
    <row r="173" spans="3:30" ht="12.75">
      <c r="C173" s="22">
        <f>IF(ISERROR(VLOOKUP($B173,'Vysledky (1)'!$B$5:$T$50,19,FALSE)),"",VLOOKUP($B173,'Vysledky (1)'!$B$5:$T$50,19,FALSE))</f>
      </c>
      <c r="D173" s="22">
        <f>IF(ISERROR(VLOOKUP($B173,'Vysledky (2)'!$B$5:$T$50,19,FALSE)),"",VLOOKUP($B173,'Vysledky (2)'!$B$5:$T$50,19,FALSE))</f>
      </c>
      <c r="E173" s="22">
        <f>IF(ISERROR(VLOOKUP($B173,'Vysledky (3)'!$B$5:$T$50,19,FALSE)),"",VLOOKUP($B173,'Vysledky (3)'!$B$5:$T$50,19,FALSE))</f>
      </c>
      <c r="F173" s="22">
        <f>IF(ISERROR(VLOOKUP($B173,'Vysledky (4)'!$B$5:$T$50,19,FALSE)),"",VLOOKUP($B173,'Vysledky (4)'!$B$5:$T$50,19,FALSE))</f>
      </c>
      <c r="G173" s="22">
        <f>IF(ISERROR(VLOOKUP($B173,'Vysledky (5)'!$B$5:$T$50,19,FALSE)),"",VLOOKUP($B173,'Vysledky (5)'!$B$5:$T$50,19,FALSE))</f>
      </c>
      <c r="H173" s="22">
        <f>IF(ISERROR(VLOOKUP($B173,'Vysledky (6)'!$B$5:$T$50,19,FALSE)),"",VLOOKUP($B173,'Vysledky (6)'!$B$5:$T$50,19,FALSE))</f>
      </c>
      <c r="I173" s="22">
        <f>IF(ISERROR(VLOOKUP($B173,'Vysledky (7)'!$B$5:$T$50,19,FALSE)),"",VLOOKUP($B173,'Vysledky (7)'!$B$5:$T$50,19,FALSE))</f>
      </c>
      <c r="J173" s="22">
        <f>IF(ISERROR(VLOOKUP($B173,'Vysledky (8)'!$B$5:$T$50,19,FALSE)),"",VLOOKUP($B173,'Vysledky (8)'!$B$5:$T$50,19,FALSE))</f>
      </c>
      <c r="K173" s="22">
        <f>IF(ISERROR(VLOOKUP($B173,'Vysledky (9)'!$B$5:$T$50,19,FALSE)),"",VLOOKUP($B173,'Vysledky (9)'!$B$5:$T$50,19,FALSE))</f>
      </c>
      <c r="L173" s="22">
        <f>IF(ISERROR(VLOOKUP($B173,'Vysledky (10)'!$B$5:$T$50,19,FALSE)),"",VLOOKUP($B173,'Vysledky (10)'!$B$5:$T$50,19,FALSE))</f>
      </c>
      <c r="M173" s="23">
        <f t="shared" si="9"/>
        <v>0</v>
      </c>
      <c r="N173" s="24"/>
      <c r="O173">
        <f t="shared" si="10"/>
        <v>0</v>
      </c>
      <c r="P173">
        <f t="shared" si="11"/>
        <v>0</v>
      </c>
      <c r="Q173" s="25">
        <f t="shared" si="17"/>
        <v>0</v>
      </c>
      <c r="R173" s="25">
        <f t="shared" si="8"/>
        <v>0</v>
      </c>
      <c r="S173" s="25">
        <f t="shared" si="8"/>
        <v>0</v>
      </c>
      <c r="T173" s="25">
        <f t="shared" si="8"/>
        <v>0</v>
      </c>
      <c r="U173">
        <f t="shared" si="12"/>
        <v>0</v>
      </c>
      <c r="V173">
        <f t="shared" si="18"/>
        <v>0</v>
      </c>
      <c r="W173" s="164">
        <f t="shared" si="16"/>
        <v>0</v>
      </c>
      <c r="X173" s="164">
        <f t="shared" si="16"/>
        <v>0</v>
      </c>
      <c r="Y173" s="164">
        <f t="shared" si="16"/>
        <v>0</v>
      </c>
      <c r="Z173" s="164">
        <f t="shared" si="16"/>
        <v>0</v>
      </c>
      <c r="AA173" s="164">
        <f t="shared" si="16"/>
        <v>0</v>
      </c>
      <c r="AB173" s="164">
        <f t="shared" si="16"/>
        <v>0</v>
      </c>
      <c r="AC173" s="165">
        <f t="shared" si="14"/>
        <v>0</v>
      </c>
      <c r="AD173" s="166">
        <f t="shared" si="19"/>
        <v>43</v>
      </c>
    </row>
    <row r="174" spans="3:30" ht="12.75">
      <c r="C174" s="22">
        <f>IF(ISERROR(VLOOKUP($B174,'Vysledky (1)'!$B$5:$T$50,19,FALSE)),"",VLOOKUP($B174,'Vysledky (1)'!$B$5:$T$50,19,FALSE))</f>
      </c>
      <c r="D174" s="22">
        <f>IF(ISERROR(VLOOKUP($B174,'Vysledky (2)'!$B$5:$T$50,19,FALSE)),"",VLOOKUP($B174,'Vysledky (2)'!$B$5:$T$50,19,FALSE))</f>
      </c>
      <c r="E174" s="22">
        <f>IF(ISERROR(VLOOKUP($B174,'Vysledky (3)'!$B$5:$T$50,19,FALSE)),"",VLOOKUP($B174,'Vysledky (3)'!$B$5:$T$50,19,FALSE))</f>
      </c>
      <c r="F174" s="22">
        <f>IF(ISERROR(VLOOKUP($B174,'Vysledky (4)'!$B$5:$T$50,19,FALSE)),"",VLOOKUP($B174,'Vysledky (4)'!$B$5:$T$50,19,FALSE))</f>
      </c>
      <c r="G174" s="22">
        <f>IF(ISERROR(VLOOKUP($B174,'Vysledky (5)'!$B$5:$T$50,19,FALSE)),"",VLOOKUP($B174,'Vysledky (5)'!$B$5:$T$50,19,FALSE))</f>
      </c>
      <c r="H174" s="22">
        <f>IF(ISERROR(VLOOKUP($B174,'Vysledky (6)'!$B$5:$T$50,19,FALSE)),"",VLOOKUP($B174,'Vysledky (6)'!$B$5:$T$50,19,FALSE))</f>
      </c>
      <c r="I174" s="22">
        <f>IF(ISERROR(VLOOKUP($B174,'Vysledky (7)'!$B$5:$T$50,19,FALSE)),"",VLOOKUP($B174,'Vysledky (7)'!$B$5:$T$50,19,FALSE))</f>
      </c>
      <c r="J174" s="22">
        <f>IF(ISERROR(VLOOKUP($B174,'Vysledky (8)'!$B$5:$T$50,19,FALSE)),"",VLOOKUP($B174,'Vysledky (8)'!$B$5:$T$50,19,FALSE))</f>
      </c>
      <c r="K174" s="22">
        <f>IF(ISERROR(VLOOKUP($B174,'Vysledky (9)'!$B$5:$T$50,19,FALSE)),"",VLOOKUP($B174,'Vysledky (9)'!$B$5:$T$50,19,FALSE))</f>
      </c>
      <c r="L174" s="22">
        <f>IF(ISERROR(VLOOKUP($B174,'Vysledky (10)'!$B$5:$T$50,19,FALSE)),"",VLOOKUP($B174,'Vysledky (10)'!$B$5:$T$50,19,FALSE))</f>
      </c>
      <c r="M174" s="23">
        <f t="shared" si="9"/>
        <v>0</v>
      </c>
      <c r="N174" s="24"/>
      <c r="O174">
        <f t="shared" si="10"/>
        <v>0</v>
      </c>
      <c r="P174">
        <f t="shared" si="11"/>
        <v>0</v>
      </c>
      <c r="Q174" s="25">
        <f t="shared" si="17"/>
        <v>0</v>
      </c>
      <c r="R174" s="25">
        <f t="shared" si="8"/>
        <v>0</v>
      </c>
      <c r="S174" s="25">
        <f t="shared" si="8"/>
        <v>0</v>
      </c>
      <c r="T174" s="25">
        <f t="shared" si="8"/>
        <v>0</v>
      </c>
      <c r="U174">
        <f t="shared" si="12"/>
        <v>0</v>
      </c>
      <c r="V174">
        <f t="shared" si="18"/>
        <v>0</v>
      </c>
      <c r="W174" s="164">
        <f t="shared" si="16"/>
        <v>0</v>
      </c>
      <c r="X174" s="164">
        <f t="shared" si="16"/>
        <v>0</v>
      </c>
      <c r="Y174" s="164">
        <f t="shared" si="16"/>
        <v>0</v>
      </c>
      <c r="Z174" s="164">
        <f t="shared" si="16"/>
        <v>0</v>
      </c>
      <c r="AA174" s="164">
        <f t="shared" si="16"/>
        <v>0</v>
      </c>
      <c r="AB174" s="164">
        <f t="shared" si="16"/>
        <v>0</v>
      </c>
      <c r="AC174" s="165">
        <f t="shared" si="14"/>
        <v>0</v>
      </c>
      <c r="AD174" s="166">
        <f t="shared" si="19"/>
        <v>43</v>
      </c>
    </row>
    <row r="175" spans="3:30" ht="12.75">
      <c r="C175" s="22">
        <f>IF(ISERROR(VLOOKUP($B175,'Vysledky (1)'!$B$5:$T$50,19,FALSE)),"",VLOOKUP($B175,'Vysledky (1)'!$B$5:$T$50,19,FALSE))</f>
      </c>
      <c r="D175" s="22">
        <f>IF(ISERROR(VLOOKUP($B175,'Vysledky (2)'!$B$5:$T$50,19,FALSE)),"",VLOOKUP($B175,'Vysledky (2)'!$B$5:$T$50,19,FALSE))</f>
      </c>
      <c r="E175" s="22">
        <f>IF(ISERROR(VLOOKUP($B175,'Vysledky (3)'!$B$5:$T$50,19,FALSE)),"",VLOOKUP($B175,'Vysledky (3)'!$B$5:$T$50,19,FALSE))</f>
      </c>
      <c r="F175" s="22">
        <f>IF(ISERROR(VLOOKUP($B175,'Vysledky (4)'!$B$5:$T$50,19,FALSE)),"",VLOOKUP($B175,'Vysledky (4)'!$B$5:$T$50,19,FALSE))</f>
      </c>
      <c r="G175" s="22">
        <f>IF(ISERROR(VLOOKUP($B175,'Vysledky (5)'!$B$5:$T$50,19,FALSE)),"",VLOOKUP($B175,'Vysledky (5)'!$B$5:$T$50,19,FALSE))</f>
      </c>
      <c r="H175" s="22">
        <f>IF(ISERROR(VLOOKUP($B175,'Vysledky (6)'!$B$5:$T$50,19,FALSE)),"",VLOOKUP($B175,'Vysledky (6)'!$B$5:$T$50,19,FALSE))</f>
      </c>
      <c r="I175" s="22">
        <f>IF(ISERROR(VLOOKUP($B175,'Vysledky (7)'!$B$5:$T$50,19,FALSE)),"",VLOOKUP($B175,'Vysledky (7)'!$B$5:$T$50,19,FALSE))</f>
      </c>
      <c r="J175" s="22">
        <f>IF(ISERROR(VLOOKUP($B175,'Vysledky (8)'!$B$5:$T$50,19,FALSE)),"",VLOOKUP($B175,'Vysledky (8)'!$B$5:$T$50,19,FALSE))</f>
      </c>
      <c r="K175" s="22">
        <f>IF(ISERROR(VLOOKUP($B175,'Vysledky (9)'!$B$5:$T$50,19,FALSE)),"",VLOOKUP($B175,'Vysledky (9)'!$B$5:$T$50,19,FALSE))</f>
      </c>
      <c r="L175" s="22">
        <f>IF(ISERROR(VLOOKUP($B175,'Vysledky (10)'!$B$5:$T$50,19,FALSE)),"",VLOOKUP($B175,'Vysledky (10)'!$B$5:$T$50,19,FALSE))</f>
      </c>
      <c r="M175" s="23">
        <f t="shared" si="9"/>
        <v>0</v>
      </c>
      <c r="N175" s="24"/>
      <c r="O175">
        <f t="shared" si="10"/>
        <v>0</v>
      </c>
      <c r="P175">
        <f t="shared" si="11"/>
        <v>0</v>
      </c>
      <c r="Q175" s="25">
        <f t="shared" si="17"/>
        <v>0</v>
      </c>
      <c r="R175" s="25">
        <f t="shared" si="8"/>
        <v>0</v>
      </c>
      <c r="S175" s="25">
        <f t="shared" si="8"/>
        <v>0</v>
      </c>
      <c r="T175" s="25">
        <f t="shared" si="8"/>
        <v>0</v>
      </c>
      <c r="U175">
        <f t="shared" si="12"/>
        <v>0</v>
      </c>
      <c r="V175">
        <f t="shared" si="18"/>
        <v>0</v>
      </c>
      <c r="W175" s="164">
        <f t="shared" si="16"/>
        <v>0</v>
      </c>
      <c r="X175" s="164">
        <f t="shared" si="16"/>
        <v>0</v>
      </c>
      <c r="Y175" s="164">
        <f t="shared" si="16"/>
        <v>0</v>
      </c>
      <c r="Z175" s="164">
        <f t="shared" si="16"/>
        <v>0</v>
      </c>
      <c r="AA175" s="164">
        <f t="shared" si="16"/>
        <v>0</v>
      </c>
      <c r="AB175" s="164">
        <f t="shared" si="16"/>
        <v>0</v>
      </c>
      <c r="AC175" s="165">
        <f t="shared" si="14"/>
        <v>0</v>
      </c>
      <c r="AD175" s="166">
        <f t="shared" si="19"/>
        <v>43</v>
      </c>
    </row>
    <row r="176" spans="3:30" ht="12.75">
      <c r="C176" s="22">
        <f>IF(ISERROR(VLOOKUP($B176,'Vysledky (1)'!$B$5:$T$50,19,FALSE)),"",VLOOKUP($B176,'Vysledky (1)'!$B$5:$T$50,19,FALSE))</f>
      </c>
      <c r="D176" s="22">
        <f>IF(ISERROR(VLOOKUP($B176,'Vysledky (2)'!$B$5:$T$50,19,FALSE)),"",VLOOKUP($B176,'Vysledky (2)'!$B$5:$T$50,19,FALSE))</f>
      </c>
      <c r="E176" s="22">
        <f>IF(ISERROR(VLOOKUP($B176,'Vysledky (3)'!$B$5:$T$50,19,FALSE)),"",VLOOKUP($B176,'Vysledky (3)'!$B$5:$T$50,19,FALSE))</f>
      </c>
      <c r="F176" s="22">
        <f>IF(ISERROR(VLOOKUP($B176,'Vysledky (4)'!$B$5:$T$50,19,FALSE)),"",VLOOKUP($B176,'Vysledky (4)'!$B$5:$T$50,19,FALSE))</f>
      </c>
      <c r="G176" s="22">
        <f>IF(ISERROR(VLOOKUP($B176,'Vysledky (5)'!$B$5:$T$50,19,FALSE)),"",VLOOKUP($B176,'Vysledky (5)'!$B$5:$T$50,19,FALSE))</f>
      </c>
      <c r="H176" s="22">
        <f>IF(ISERROR(VLOOKUP($B176,'Vysledky (6)'!$B$5:$T$50,19,FALSE)),"",VLOOKUP($B176,'Vysledky (6)'!$B$5:$T$50,19,FALSE))</f>
      </c>
      <c r="I176" s="22">
        <f>IF(ISERROR(VLOOKUP($B176,'Vysledky (7)'!$B$5:$T$50,19,FALSE)),"",VLOOKUP($B176,'Vysledky (7)'!$B$5:$T$50,19,FALSE))</f>
      </c>
      <c r="J176" s="22">
        <f>IF(ISERROR(VLOOKUP($B176,'Vysledky (8)'!$B$5:$T$50,19,FALSE)),"",VLOOKUP($B176,'Vysledky (8)'!$B$5:$T$50,19,FALSE))</f>
      </c>
      <c r="K176" s="22">
        <f>IF(ISERROR(VLOOKUP($B176,'Vysledky (9)'!$B$5:$T$50,19,FALSE)),"",VLOOKUP($B176,'Vysledky (9)'!$B$5:$T$50,19,FALSE))</f>
      </c>
      <c r="L176" s="22">
        <f>IF(ISERROR(VLOOKUP($B176,'Vysledky (10)'!$B$5:$T$50,19,FALSE)),"",VLOOKUP($B176,'Vysledky (10)'!$B$5:$T$50,19,FALSE))</f>
      </c>
      <c r="M176" s="23">
        <f t="shared" si="9"/>
        <v>0</v>
      </c>
      <c r="N176" s="24"/>
      <c r="O176">
        <f t="shared" si="10"/>
        <v>0</v>
      </c>
      <c r="P176">
        <f t="shared" si="11"/>
        <v>0</v>
      </c>
      <c r="Q176" s="25">
        <f t="shared" si="17"/>
        <v>0</v>
      </c>
      <c r="R176" s="25">
        <f t="shared" si="8"/>
        <v>0</v>
      </c>
      <c r="S176" s="25">
        <f t="shared" si="8"/>
        <v>0</v>
      </c>
      <c r="T176" s="25">
        <f t="shared" si="8"/>
        <v>0</v>
      </c>
      <c r="U176">
        <f t="shared" si="12"/>
        <v>0</v>
      </c>
      <c r="V176">
        <f t="shared" si="18"/>
        <v>0</v>
      </c>
      <c r="W176" s="164">
        <f t="shared" si="16"/>
        <v>0</v>
      </c>
      <c r="X176" s="164">
        <f t="shared" si="16"/>
        <v>0</v>
      </c>
      <c r="Y176" s="164">
        <f t="shared" si="16"/>
        <v>0</v>
      </c>
      <c r="Z176" s="164">
        <f t="shared" si="16"/>
        <v>0</v>
      </c>
      <c r="AA176" s="164">
        <f t="shared" si="16"/>
        <v>0</v>
      </c>
      <c r="AB176" s="164">
        <f t="shared" si="16"/>
        <v>0</v>
      </c>
      <c r="AC176" s="165">
        <f t="shared" si="14"/>
        <v>0</v>
      </c>
      <c r="AD176" s="166">
        <f t="shared" si="19"/>
        <v>43</v>
      </c>
    </row>
    <row r="177" spans="3:30" ht="12.75">
      <c r="C177" s="22">
        <f>IF(ISERROR(VLOOKUP($B177,'Vysledky (1)'!$B$5:$T$50,19,FALSE)),"",VLOOKUP($B177,'Vysledky (1)'!$B$5:$T$50,19,FALSE))</f>
      </c>
      <c r="D177" s="22">
        <f>IF(ISERROR(VLOOKUP($B177,'Vysledky (2)'!$B$5:$T$50,19,FALSE)),"",VLOOKUP($B177,'Vysledky (2)'!$B$5:$T$50,19,FALSE))</f>
      </c>
      <c r="E177" s="22">
        <f>IF(ISERROR(VLOOKUP($B177,'Vysledky (3)'!$B$5:$T$50,19,FALSE)),"",VLOOKUP($B177,'Vysledky (3)'!$B$5:$T$50,19,FALSE))</f>
      </c>
      <c r="F177" s="22">
        <f>IF(ISERROR(VLOOKUP($B177,'Vysledky (4)'!$B$5:$T$50,19,FALSE)),"",VLOOKUP($B177,'Vysledky (4)'!$B$5:$T$50,19,FALSE))</f>
      </c>
      <c r="G177" s="22">
        <f>IF(ISERROR(VLOOKUP($B177,'Vysledky (5)'!$B$5:$T$50,19,FALSE)),"",VLOOKUP($B177,'Vysledky (5)'!$B$5:$T$50,19,FALSE))</f>
      </c>
      <c r="H177" s="22">
        <f>IF(ISERROR(VLOOKUP($B177,'Vysledky (6)'!$B$5:$T$50,19,FALSE)),"",VLOOKUP($B177,'Vysledky (6)'!$B$5:$T$50,19,FALSE))</f>
      </c>
      <c r="I177" s="22">
        <f>IF(ISERROR(VLOOKUP($B177,'Vysledky (7)'!$B$5:$T$50,19,FALSE)),"",VLOOKUP($B177,'Vysledky (7)'!$B$5:$T$50,19,FALSE))</f>
      </c>
      <c r="J177" s="22">
        <f>IF(ISERROR(VLOOKUP($B177,'Vysledky (8)'!$B$5:$T$50,19,FALSE)),"",VLOOKUP($B177,'Vysledky (8)'!$B$5:$T$50,19,FALSE))</f>
      </c>
      <c r="K177" s="22">
        <f>IF(ISERROR(VLOOKUP($B177,'Vysledky (9)'!$B$5:$T$50,19,FALSE)),"",VLOOKUP($B177,'Vysledky (9)'!$B$5:$T$50,19,FALSE))</f>
      </c>
      <c r="L177" s="22">
        <f>IF(ISERROR(VLOOKUP($B177,'Vysledky (10)'!$B$5:$T$50,19,FALSE)),"",VLOOKUP($B177,'Vysledky (10)'!$B$5:$T$50,19,FALSE))</f>
      </c>
      <c r="M177" s="23">
        <f t="shared" si="9"/>
        <v>0</v>
      </c>
      <c r="N177" s="24"/>
      <c r="O177">
        <f t="shared" si="10"/>
        <v>0</v>
      </c>
      <c r="P177">
        <f t="shared" si="11"/>
        <v>0</v>
      </c>
      <c r="Q177" s="25">
        <f t="shared" si="17"/>
        <v>0</v>
      </c>
      <c r="R177" s="25">
        <f t="shared" si="8"/>
        <v>0</v>
      </c>
      <c r="S177" s="25">
        <f t="shared" si="8"/>
        <v>0</v>
      </c>
      <c r="T177" s="25">
        <f t="shared" si="8"/>
        <v>0</v>
      </c>
      <c r="U177">
        <f t="shared" si="12"/>
        <v>0</v>
      </c>
      <c r="V177">
        <f t="shared" si="18"/>
        <v>0</v>
      </c>
      <c r="W177" s="164">
        <f t="shared" si="16"/>
        <v>0</v>
      </c>
      <c r="X177" s="164">
        <f t="shared" si="16"/>
        <v>0</v>
      </c>
      <c r="Y177" s="164">
        <f t="shared" si="16"/>
        <v>0</v>
      </c>
      <c r="Z177" s="164">
        <f t="shared" si="16"/>
        <v>0</v>
      </c>
      <c r="AA177" s="164">
        <f t="shared" si="16"/>
        <v>0</v>
      </c>
      <c r="AB177" s="164">
        <f t="shared" si="16"/>
        <v>0</v>
      </c>
      <c r="AC177" s="165">
        <f t="shared" si="14"/>
        <v>0</v>
      </c>
      <c r="AD177" s="166">
        <f t="shared" si="19"/>
        <v>43</v>
      </c>
    </row>
    <row r="178" spans="3:30" ht="12.75">
      <c r="C178" s="22">
        <f>IF(ISERROR(VLOOKUP($B178,'Vysledky (1)'!$B$5:$T$50,19,FALSE)),"",VLOOKUP($B178,'Vysledky (1)'!$B$5:$T$50,19,FALSE))</f>
      </c>
      <c r="D178" s="22">
        <f>IF(ISERROR(VLOOKUP($B178,'Vysledky (2)'!$B$5:$T$50,19,FALSE)),"",VLOOKUP($B178,'Vysledky (2)'!$B$5:$T$50,19,FALSE))</f>
      </c>
      <c r="E178" s="22">
        <f>IF(ISERROR(VLOOKUP($B178,'Vysledky (3)'!$B$5:$T$50,19,FALSE)),"",VLOOKUP($B178,'Vysledky (3)'!$B$5:$T$50,19,FALSE))</f>
      </c>
      <c r="F178" s="22">
        <f>IF(ISERROR(VLOOKUP($B178,'Vysledky (4)'!$B$5:$T$50,19,FALSE)),"",VLOOKUP($B178,'Vysledky (4)'!$B$5:$T$50,19,FALSE))</f>
      </c>
      <c r="G178" s="22">
        <f>IF(ISERROR(VLOOKUP($B178,'Vysledky (5)'!$B$5:$T$50,19,FALSE)),"",VLOOKUP($B178,'Vysledky (5)'!$B$5:$T$50,19,FALSE))</f>
      </c>
      <c r="H178" s="22">
        <f>IF(ISERROR(VLOOKUP($B178,'Vysledky (6)'!$B$5:$T$50,19,FALSE)),"",VLOOKUP($B178,'Vysledky (6)'!$B$5:$T$50,19,FALSE))</f>
      </c>
      <c r="I178" s="22">
        <f>IF(ISERROR(VLOOKUP($B178,'Vysledky (7)'!$B$5:$T$50,19,FALSE)),"",VLOOKUP($B178,'Vysledky (7)'!$B$5:$T$50,19,FALSE))</f>
      </c>
      <c r="J178" s="22">
        <f>IF(ISERROR(VLOOKUP($B178,'Vysledky (8)'!$B$5:$T$50,19,FALSE)),"",VLOOKUP($B178,'Vysledky (8)'!$B$5:$T$50,19,FALSE))</f>
      </c>
      <c r="K178" s="22">
        <f>IF(ISERROR(VLOOKUP($B178,'Vysledky (9)'!$B$5:$T$50,19,FALSE)),"",VLOOKUP($B178,'Vysledky (9)'!$B$5:$T$50,19,FALSE))</f>
      </c>
      <c r="L178" s="22">
        <f>IF(ISERROR(VLOOKUP($B178,'Vysledky (10)'!$B$5:$T$50,19,FALSE)),"",VLOOKUP($B178,'Vysledky (10)'!$B$5:$T$50,19,FALSE))</f>
      </c>
      <c r="M178" s="23">
        <f t="shared" si="9"/>
        <v>0</v>
      </c>
      <c r="N178" s="24"/>
      <c r="O178">
        <f t="shared" si="10"/>
        <v>0</v>
      </c>
      <c r="P178">
        <f t="shared" si="11"/>
        <v>0</v>
      </c>
      <c r="Q178" s="25">
        <f t="shared" si="17"/>
        <v>0</v>
      </c>
      <c r="R178" s="25">
        <f t="shared" si="8"/>
        <v>0</v>
      </c>
      <c r="S178" s="25">
        <f t="shared" si="8"/>
        <v>0</v>
      </c>
      <c r="T178" s="25">
        <f t="shared" si="8"/>
        <v>0</v>
      </c>
      <c r="U178">
        <f t="shared" si="12"/>
        <v>0</v>
      </c>
      <c r="V178">
        <f t="shared" si="18"/>
        <v>0</v>
      </c>
      <c r="W178" s="164">
        <f t="shared" si="16"/>
        <v>0</v>
      </c>
      <c r="X178" s="164">
        <f t="shared" si="16"/>
        <v>0</v>
      </c>
      <c r="Y178" s="164">
        <f t="shared" si="16"/>
        <v>0</v>
      </c>
      <c r="Z178" s="164">
        <f t="shared" si="16"/>
        <v>0</v>
      </c>
      <c r="AA178" s="164">
        <f t="shared" si="16"/>
        <v>0</v>
      </c>
      <c r="AB178" s="164">
        <f t="shared" si="16"/>
        <v>0</v>
      </c>
      <c r="AC178" s="165">
        <f t="shared" si="14"/>
        <v>0</v>
      </c>
      <c r="AD178" s="166">
        <f t="shared" si="19"/>
        <v>43</v>
      </c>
    </row>
    <row r="179" spans="3:30" ht="12.75">
      <c r="C179" s="22">
        <f>IF(ISERROR(VLOOKUP($B179,'Vysledky (1)'!$B$5:$T$50,19,FALSE)),"",VLOOKUP($B179,'Vysledky (1)'!$B$5:$T$50,19,FALSE))</f>
      </c>
      <c r="D179" s="22">
        <f>IF(ISERROR(VLOOKUP($B179,'Vysledky (2)'!$B$5:$T$50,19,FALSE)),"",VLOOKUP($B179,'Vysledky (2)'!$B$5:$T$50,19,FALSE))</f>
      </c>
      <c r="E179" s="22">
        <f>IF(ISERROR(VLOOKUP($B179,'Vysledky (3)'!$B$5:$T$50,19,FALSE)),"",VLOOKUP($B179,'Vysledky (3)'!$B$5:$T$50,19,FALSE))</f>
      </c>
      <c r="F179" s="22">
        <f>IF(ISERROR(VLOOKUP($B179,'Vysledky (4)'!$B$5:$T$50,19,FALSE)),"",VLOOKUP($B179,'Vysledky (4)'!$B$5:$T$50,19,FALSE))</f>
      </c>
      <c r="G179" s="22">
        <f>IF(ISERROR(VLOOKUP($B179,'Vysledky (5)'!$B$5:$T$50,19,FALSE)),"",VLOOKUP($B179,'Vysledky (5)'!$B$5:$T$50,19,FALSE))</f>
      </c>
      <c r="H179" s="22">
        <f>IF(ISERROR(VLOOKUP($B179,'Vysledky (6)'!$B$5:$T$50,19,FALSE)),"",VLOOKUP($B179,'Vysledky (6)'!$B$5:$T$50,19,FALSE))</f>
      </c>
      <c r="I179" s="22">
        <f>IF(ISERROR(VLOOKUP($B179,'Vysledky (7)'!$B$5:$T$50,19,FALSE)),"",VLOOKUP($B179,'Vysledky (7)'!$B$5:$T$50,19,FALSE))</f>
      </c>
      <c r="J179" s="22">
        <f>IF(ISERROR(VLOOKUP($B179,'Vysledky (8)'!$B$5:$T$50,19,FALSE)),"",VLOOKUP($B179,'Vysledky (8)'!$B$5:$T$50,19,FALSE))</f>
      </c>
      <c r="K179" s="22">
        <f>IF(ISERROR(VLOOKUP($B179,'Vysledky (9)'!$B$5:$T$50,19,FALSE)),"",VLOOKUP($B179,'Vysledky (9)'!$B$5:$T$50,19,FALSE))</f>
      </c>
      <c r="L179" s="22">
        <f>IF(ISERROR(VLOOKUP($B179,'Vysledky (10)'!$B$5:$T$50,19,FALSE)),"",VLOOKUP($B179,'Vysledky (10)'!$B$5:$T$50,19,FALSE))</f>
      </c>
      <c r="M179" s="23">
        <f t="shared" si="9"/>
        <v>0</v>
      </c>
      <c r="N179" s="24"/>
      <c r="O179">
        <f t="shared" si="10"/>
        <v>0</v>
      </c>
      <c r="P179">
        <f t="shared" si="11"/>
        <v>0</v>
      </c>
      <c r="Q179" s="25">
        <f t="shared" si="17"/>
        <v>0</v>
      </c>
      <c r="R179" s="25">
        <f t="shared" si="8"/>
        <v>0</v>
      </c>
      <c r="S179" s="25">
        <f t="shared" si="8"/>
        <v>0</v>
      </c>
      <c r="T179" s="25">
        <f t="shared" si="8"/>
        <v>0</v>
      </c>
      <c r="U179">
        <f t="shared" si="12"/>
        <v>0</v>
      </c>
      <c r="V179">
        <f t="shared" si="18"/>
        <v>0</v>
      </c>
      <c r="W179" s="164">
        <f t="shared" si="16"/>
        <v>0</v>
      </c>
      <c r="X179" s="164">
        <f t="shared" si="16"/>
        <v>0</v>
      </c>
      <c r="Y179" s="164">
        <f t="shared" si="16"/>
        <v>0</v>
      </c>
      <c r="Z179" s="164">
        <f t="shared" si="16"/>
        <v>0</v>
      </c>
      <c r="AA179" s="164">
        <f t="shared" si="16"/>
        <v>0</v>
      </c>
      <c r="AB179" s="164">
        <f t="shared" si="16"/>
        <v>0</v>
      </c>
      <c r="AC179" s="165">
        <f t="shared" si="14"/>
        <v>0</v>
      </c>
      <c r="AD179" s="166">
        <f t="shared" si="19"/>
        <v>43</v>
      </c>
    </row>
    <row r="180" spans="3:30" ht="12.75">
      <c r="C180" s="22">
        <f>IF(ISERROR(VLOOKUP($B180,'Vysledky (1)'!$B$5:$T$50,19,FALSE)),"",VLOOKUP($B180,'Vysledky (1)'!$B$5:$T$50,19,FALSE))</f>
      </c>
      <c r="D180" s="22">
        <f>IF(ISERROR(VLOOKUP($B180,'Vysledky (2)'!$B$5:$T$50,19,FALSE)),"",VLOOKUP($B180,'Vysledky (2)'!$B$5:$T$50,19,FALSE))</f>
      </c>
      <c r="E180" s="22">
        <f>IF(ISERROR(VLOOKUP($B180,'Vysledky (3)'!$B$5:$T$50,19,FALSE)),"",VLOOKUP($B180,'Vysledky (3)'!$B$5:$T$50,19,FALSE))</f>
      </c>
      <c r="F180" s="22">
        <f>IF(ISERROR(VLOOKUP($B180,'Vysledky (4)'!$B$5:$T$50,19,FALSE)),"",VLOOKUP($B180,'Vysledky (4)'!$B$5:$T$50,19,FALSE))</f>
      </c>
      <c r="G180" s="22">
        <f>IF(ISERROR(VLOOKUP($B180,'Vysledky (5)'!$B$5:$T$50,19,FALSE)),"",VLOOKUP($B180,'Vysledky (5)'!$B$5:$T$50,19,FALSE))</f>
      </c>
      <c r="H180" s="22">
        <f>IF(ISERROR(VLOOKUP($B180,'Vysledky (6)'!$B$5:$T$50,19,FALSE)),"",VLOOKUP($B180,'Vysledky (6)'!$B$5:$T$50,19,FALSE))</f>
      </c>
      <c r="I180" s="22">
        <f>IF(ISERROR(VLOOKUP($B180,'Vysledky (7)'!$B$5:$T$50,19,FALSE)),"",VLOOKUP($B180,'Vysledky (7)'!$B$5:$T$50,19,FALSE))</f>
      </c>
      <c r="J180" s="22">
        <f>IF(ISERROR(VLOOKUP($B180,'Vysledky (8)'!$B$5:$T$50,19,FALSE)),"",VLOOKUP($B180,'Vysledky (8)'!$B$5:$T$50,19,FALSE))</f>
      </c>
      <c r="K180" s="22">
        <f>IF(ISERROR(VLOOKUP($B180,'Vysledky (9)'!$B$5:$T$50,19,FALSE)),"",VLOOKUP($B180,'Vysledky (9)'!$B$5:$T$50,19,FALSE))</f>
      </c>
      <c r="L180" s="22">
        <f>IF(ISERROR(VLOOKUP($B180,'Vysledky (10)'!$B$5:$T$50,19,FALSE)),"",VLOOKUP($B180,'Vysledky (10)'!$B$5:$T$50,19,FALSE))</f>
      </c>
      <c r="M180" s="23">
        <f t="shared" si="9"/>
        <v>0</v>
      </c>
      <c r="N180" s="24"/>
      <c r="O180">
        <f t="shared" si="10"/>
        <v>0</v>
      </c>
      <c r="P180">
        <f t="shared" si="11"/>
        <v>0</v>
      </c>
      <c r="Q180" s="25">
        <f t="shared" si="17"/>
        <v>0</v>
      </c>
      <c r="R180" s="25">
        <f t="shared" si="8"/>
        <v>0</v>
      </c>
      <c r="S180" s="25">
        <f t="shared" si="8"/>
        <v>0</v>
      </c>
      <c r="T180" s="25">
        <f t="shared" si="8"/>
        <v>0</v>
      </c>
      <c r="U180">
        <f t="shared" si="12"/>
        <v>0</v>
      </c>
      <c r="V180">
        <f t="shared" si="18"/>
        <v>0</v>
      </c>
      <c r="W180" s="164">
        <f t="shared" si="16"/>
        <v>0</v>
      </c>
      <c r="X180" s="164">
        <f t="shared" si="16"/>
        <v>0</v>
      </c>
      <c r="Y180" s="164">
        <f t="shared" si="16"/>
        <v>0</v>
      </c>
      <c r="Z180" s="164">
        <f t="shared" si="16"/>
        <v>0</v>
      </c>
      <c r="AA180" s="164">
        <f t="shared" si="16"/>
        <v>0</v>
      </c>
      <c r="AB180" s="164">
        <f t="shared" si="16"/>
        <v>0</v>
      </c>
      <c r="AC180" s="165">
        <f t="shared" si="14"/>
        <v>0</v>
      </c>
      <c r="AD180" s="166">
        <f t="shared" si="19"/>
        <v>43</v>
      </c>
    </row>
    <row r="181" spans="3:30" ht="12.75">
      <c r="C181" s="22">
        <f>IF(ISERROR(VLOOKUP($B181,'Vysledky (1)'!$B$5:$T$50,19,FALSE)),"",VLOOKUP($B181,'Vysledky (1)'!$B$5:$T$50,19,FALSE))</f>
      </c>
      <c r="D181" s="22">
        <f>IF(ISERROR(VLOOKUP($B181,'Vysledky (2)'!$B$5:$T$50,19,FALSE)),"",VLOOKUP($B181,'Vysledky (2)'!$B$5:$T$50,19,FALSE))</f>
      </c>
      <c r="E181" s="22">
        <f>IF(ISERROR(VLOOKUP($B181,'Vysledky (3)'!$B$5:$T$50,19,FALSE)),"",VLOOKUP($B181,'Vysledky (3)'!$B$5:$T$50,19,FALSE))</f>
      </c>
      <c r="F181" s="22">
        <f>IF(ISERROR(VLOOKUP($B181,'Vysledky (4)'!$B$5:$T$50,19,FALSE)),"",VLOOKUP($B181,'Vysledky (4)'!$B$5:$T$50,19,FALSE))</f>
      </c>
      <c r="G181" s="22">
        <f>IF(ISERROR(VLOOKUP($B181,'Vysledky (5)'!$B$5:$T$50,19,FALSE)),"",VLOOKUP($B181,'Vysledky (5)'!$B$5:$T$50,19,FALSE))</f>
      </c>
      <c r="H181" s="22">
        <f>IF(ISERROR(VLOOKUP($B181,'Vysledky (6)'!$B$5:$T$50,19,FALSE)),"",VLOOKUP($B181,'Vysledky (6)'!$B$5:$T$50,19,FALSE))</f>
      </c>
      <c r="I181" s="22">
        <f>IF(ISERROR(VLOOKUP($B181,'Vysledky (7)'!$B$5:$T$50,19,FALSE)),"",VLOOKUP($B181,'Vysledky (7)'!$B$5:$T$50,19,FALSE))</f>
      </c>
      <c r="J181" s="22">
        <f>IF(ISERROR(VLOOKUP($B181,'Vysledky (8)'!$B$5:$T$50,19,FALSE)),"",VLOOKUP($B181,'Vysledky (8)'!$B$5:$T$50,19,FALSE))</f>
      </c>
      <c r="K181" s="22">
        <f>IF(ISERROR(VLOOKUP($B181,'Vysledky (9)'!$B$5:$T$50,19,FALSE)),"",VLOOKUP($B181,'Vysledky (9)'!$B$5:$T$50,19,FALSE))</f>
      </c>
      <c r="L181" s="22">
        <f>IF(ISERROR(VLOOKUP($B181,'Vysledky (10)'!$B$5:$T$50,19,FALSE)),"",VLOOKUP($B181,'Vysledky (10)'!$B$5:$T$50,19,FALSE))</f>
      </c>
      <c r="M181" s="23">
        <f t="shared" si="9"/>
        <v>0</v>
      </c>
      <c r="N181" s="24"/>
      <c r="O181">
        <f t="shared" si="10"/>
        <v>0</v>
      </c>
      <c r="P181">
        <f t="shared" si="11"/>
        <v>0</v>
      </c>
      <c r="Q181" s="25">
        <f t="shared" si="17"/>
        <v>0</v>
      </c>
      <c r="R181" s="25">
        <f t="shared" si="8"/>
        <v>0</v>
      </c>
      <c r="S181" s="25">
        <f t="shared" si="8"/>
        <v>0</v>
      </c>
      <c r="T181" s="25">
        <f t="shared" si="8"/>
        <v>0</v>
      </c>
      <c r="U181">
        <f t="shared" si="12"/>
        <v>0</v>
      </c>
      <c r="V181">
        <f t="shared" si="18"/>
        <v>0</v>
      </c>
      <c r="W181" s="164">
        <f t="shared" si="16"/>
        <v>0</v>
      </c>
      <c r="X181" s="164">
        <f t="shared" si="16"/>
        <v>0</v>
      </c>
      <c r="Y181" s="164">
        <f t="shared" si="16"/>
        <v>0</v>
      </c>
      <c r="Z181" s="164">
        <f t="shared" si="16"/>
        <v>0</v>
      </c>
      <c r="AA181" s="164">
        <f t="shared" si="16"/>
        <v>0</v>
      </c>
      <c r="AB181" s="164">
        <f t="shared" si="16"/>
        <v>0</v>
      </c>
      <c r="AC181" s="165">
        <f t="shared" si="14"/>
        <v>0</v>
      </c>
      <c r="AD181" s="166">
        <f t="shared" si="19"/>
        <v>43</v>
      </c>
    </row>
    <row r="182" spans="3:30" ht="12.75">
      <c r="C182" s="22">
        <f>IF(ISERROR(VLOOKUP($B182,'Vysledky (1)'!$B$5:$T$50,19,FALSE)),"",VLOOKUP($B182,'Vysledky (1)'!$B$5:$T$50,19,FALSE))</f>
      </c>
      <c r="D182" s="22">
        <f>IF(ISERROR(VLOOKUP($B182,'Vysledky (2)'!$B$5:$T$50,19,FALSE)),"",VLOOKUP($B182,'Vysledky (2)'!$B$5:$T$50,19,FALSE))</f>
      </c>
      <c r="E182" s="22">
        <f>IF(ISERROR(VLOOKUP($B182,'Vysledky (3)'!$B$5:$T$50,19,FALSE)),"",VLOOKUP($B182,'Vysledky (3)'!$B$5:$T$50,19,FALSE))</f>
      </c>
      <c r="F182" s="22">
        <f>IF(ISERROR(VLOOKUP($B182,'Vysledky (4)'!$B$5:$T$50,19,FALSE)),"",VLOOKUP($B182,'Vysledky (4)'!$B$5:$T$50,19,FALSE))</f>
      </c>
      <c r="G182" s="22">
        <f>IF(ISERROR(VLOOKUP($B182,'Vysledky (5)'!$B$5:$T$50,19,FALSE)),"",VLOOKUP($B182,'Vysledky (5)'!$B$5:$T$50,19,FALSE))</f>
      </c>
      <c r="H182" s="22">
        <f>IF(ISERROR(VLOOKUP($B182,'Vysledky (6)'!$B$5:$T$50,19,FALSE)),"",VLOOKUP($B182,'Vysledky (6)'!$B$5:$T$50,19,FALSE))</f>
      </c>
      <c r="I182" s="22">
        <f>IF(ISERROR(VLOOKUP($B182,'Vysledky (7)'!$B$5:$T$50,19,FALSE)),"",VLOOKUP($B182,'Vysledky (7)'!$B$5:$T$50,19,FALSE))</f>
      </c>
      <c r="J182" s="22">
        <f>IF(ISERROR(VLOOKUP($B182,'Vysledky (8)'!$B$5:$T$50,19,FALSE)),"",VLOOKUP($B182,'Vysledky (8)'!$B$5:$T$50,19,FALSE))</f>
      </c>
      <c r="K182" s="22">
        <f>IF(ISERROR(VLOOKUP($B182,'Vysledky (9)'!$B$5:$T$50,19,FALSE)),"",VLOOKUP($B182,'Vysledky (9)'!$B$5:$T$50,19,FALSE))</f>
      </c>
      <c r="L182" s="22">
        <f>IF(ISERROR(VLOOKUP($B182,'Vysledky (10)'!$B$5:$T$50,19,FALSE)),"",VLOOKUP($B182,'Vysledky (10)'!$B$5:$T$50,19,FALSE))</f>
      </c>
      <c r="M182" s="23">
        <f t="shared" si="9"/>
        <v>0</v>
      </c>
      <c r="N182" s="24"/>
      <c r="O182">
        <f t="shared" si="10"/>
        <v>0</v>
      </c>
      <c r="P182">
        <f t="shared" si="11"/>
        <v>0</v>
      </c>
      <c r="Q182" s="25">
        <f t="shared" si="17"/>
        <v>0</v>
      </c>
      <c r="R182" s="25">
        <f t="shared" si="8"/>
        <v>0</v>
      </c>
      <c r="S182" s="25">
        <f t="shared" si="8"/>
        <v>0</v>
      </c>
      <c r="T182" s="25">
        <f t="shared" si="8"/>
        <v>0</v>
      </c>
      <c r="U182">
        <f t="shared" si="12"/>
        <v>0</v>
      </c>
      <c r="V182">
        <f t="shared" si="18"/>
        <v>0</v>
      </c>
      <c r="W182" s="164">
        <f t="shared" si="16"/>
        <v>0</v>
      </c>
      <c r="X182" s="164">
        <f t="shared" si="16"/>
        <v>0</v>
      </c>
      <c r="Y182" s="164">
        <f t="shared" si="16"/>
        <v>0</v>
      </c>
      <c r="Z182" s="164">
        <f t="shared" si="16"/>
        <v>0</v>
      </c>
      <c r="AA182" s="164">
        <f t="shared" si="16"/>
        <v>0</v>
      </c>
      <c r="AB182" s="164">
        <f t="shared" si="16"/>
        <v>0</v>
      </c>
      <c r="AC182" s="165">
        <f t="shared" si="14"/>
        <v>0</v>
      </c>
      <c r="AD182" s="166">
        <f t="shared" si="19"/>
        <v>43</v>
      </c>
    </row>
    <row r="183" spans="3:30" ht="12.75">
      <c r="C183" s="22">
        <f>IF(ISERROR(VLOOKUP($B183,'Vysledky (1)'!$B$5:$T$50,19,FALSE)),"",VLOOKUP($B183,'Vysledky (1)'!$B$5:$T$50,19,FALSE))</f>
      </c>
      <c r="D183" s="22">
        <f>IF(ISERROR(VLOOKUP($B183,'Vysledky (2)'!$B$5:$T$50,19,FALSE)),"",VLOOKUP($B183,'Vysledky (2)'!$B$5:$T$50,19,FALSE))</f>
      </c>
      <c r="E183" s="22">
        <f>IF(ISERROR(VLOOKUP($B183,'Vysledky (3)'!$B$5:$T$50,19,FALSE)),"",VLOOKUP($B183,'Vysledky (3)'!$B$5:$T$50,19,FALSE))</f>
      </c>
      <c r="F183" s="22">
        <f>IF(ISERROR(VLOOKUP($B183,'Vysledky (4)'!$B$5:$T$50,19,FALSE)),"",VLOOKUP($B183,'Vysledky (4)'!$B$5:$T$50,19,FALSE))</f>
      </c>
      <c r="G183" s="22">
        <f>IF(ISERROR(VLOOKUP($B183,'Vysledky (5)'!$B$5:$T$50,19,FALSE)),"",VLOOKUP($B183,'Vysledky (5)'!$B$5:$T$50,19,FALSE))</f>
      </c>
      <c r="H183" s="22">
        <f>IF(ISERROR(VLOOKUP($B183,'Vysledky (6)'!$B$5:$T$50,19,FALSE)),"",VLOOKUP($B183,'Vysledky (6)'!$B$5:$T$50,19,FALSE))</f>
      </c>
      <c r="I183" s="22">
        <f>IF(ISERROR(VLOOKUP($B183,'Vysledky (7)'!$B$5:$T$50,19,FALSE)),"",VLOOKUP($B183,'Vysledky (7)'!$B$5:$T$50,19,FALSE))</f>
      </c>
      <c r="J183" s="22">
        <f>IF(ISERROR(VLOOKUP($B183,'Vysledky (8)'!$B$5:$T$50,19,FALSE)),"",VLOOKUP($B183,'Vysledky (8)'!$B$5:$T$50,19,FALSE))</f>
      </c>
      <c r="K183" s="22">
        <f>IF(ISERROR(VLOOKUP($B183,'Vysledky (9)'!$B$5:$T$50,19,FALSE)),"",VLOOKUP($B183,'Vysledky (9)'!$B$5:$T$50,19,FALSE))</f>
      </c>
      <c r="L183" s="22">
        <f>IF(ISERROR(VLOOKUP($B183,'Vysledky (10)'!$B$5:$T$50,19,FALSE)),"",VLOOKUP($B183,'Vysledky (10)'!$B$5:$T$50,19,FALSE))</f>
      </c>
      <c r="M183" s="23">
        <f t="shared" si="9"/>
        <v>0</v>
      </c>
      <c r="N183" s="24"/>
      <c r="O183">
        <f t="shared" si="10"/>
        <v>0</v>
      </c>
      <c r="P183">
        <f t="shared" si="11"/>
        <v>0</v>
      </c>
      <c r="Q183" s="25">
        <f t="shared" si="17"/>
        <v>0</v>
      </c>
      <c r="R183" s="25">
        <f t="shared" si="8"/>
        <v>0</v>
      </c>
      <c r="S183" s="25">
        <f t="shared" si="8"/>
        <v>0</v>
      </c>
      <c r="T183" s="25">
        <f t="shared" si="8"/>
        <v>0</v>
      </c>
      <c r="U183">
        <f t="shared" si="12"/>
        <v>0</v>
      </c>
      <c r="V183">
        <f t="shared" si="18"/>
        <v>0</v>
      </c>
      <c r="W183" s="164">
        <f t="shared" si="16"/>
        <v>0</v>
      </c>
      <c r="X183" s="164">
        <f t="shared" si="16"/>
        <v>0</v>
      </c>
      <c r="Y183" s="164">
        <f t="shared" si="16"/>
        <v>0</v>
      </c>
      <c r="Z183" s="164">
        <f t="shared" si="16"/>
        <v>0</v>
      </c>
      <c r="AA183" s="164">
        <f t="shared" si="16"/>
        <v>0</v>
      </c>
      <c r="AB183" s="164">
        <f t="shared" si="16"/>
        <v>0</v>
      </c>
      <c r="AC183" s="165">
        <f t="shared" si="14"/>
        <v>0</v>
      </c>
      <c r="AD183" s="166">
        <f t="shared" si="19"/>
        <v>43</v>
      </c>
    </row>
    <row r="184" spans="3:30" ht="12.75">
      <c r="C184" s="22">
        <f>IF(ISERROR(VLOOKUP($B184,'Vysledky (1)'!$B$5:$T$50,19,FALSE)),"",VLOOKUP($B184,'Vysledky (1)'!$B$5:$T$50,19,FALSE))</f>
      </c>
      <c r="D184" s="22">
        <f>IF(ISERROR(VLOOKUP($B184,'Vysledky (2)'!$B$5:$T$50,19,FALSE)),"",VLOOKUP($B184,'Vysledky (2)'!$B$5:$T$50,19,FALSE))</f>
      </c>
      <c r="E184" s="22">
        <f>IF(ISERROR(VLOOKUP($B184,'Vysledky (3)'!$B$5:$T$50,19,FALSE)),"",VLOOKUP($B184,'Vysledky (3)'!$B$5:$T$50,19,FALSE))</f>
      </c>
      <c r="F184" s="22">
        <f>IF(ISERROR(VLOOKUP($B184,'Vysledky (4)'!$B$5:$T$50,19,FALSE)),"",VLOOKUP($B184,'Vysledky (4)'!$B$5:$T$50,19,FALSE))</f>
      </c>
      <c r="G184" s="22">
        <f>IF(ISERROR(VLOOKUP($B184,'Vysledky (5)'!$B$5:$T$50,19,FALSE)),"",VLOOKUP($B184,'Vysledky (5)'!$B$5:$T$50,19,FALSE))</f>
      </c>
      <c r="H184" s="22">
        <f>IF(ISERROR(VLOOKUP($B184,'Vysledky (6)'!$B$5:$T$50,19,FALSE)),"",VLOOKUP($B184,'Vysledky (6)'!$B$5:$T$50,19,FALSE))</f>
      </c>
      <c r="I184" s="22">
        <f>IF(ISERROR(VLOOKUP($B184,'Vysledky (7)'!$B$5:$T$50,19,FALSE)),"",VLOOKUP($B184,'Vysledky (7)'!$B$5:$T$50,19,FALSE))</f>
      </c>
      <c r="J184" s="22">
        <f>IF(ISERROR(VLOOKUP($B184,'Vysledky (8)'!$B$5:$T$50,19,FALSE)),"",VLOOKUP($B184,'Vysledky (8)'!$B$5:$T$50,19,FALSE))</f>
      </c>
      <c r="K184" s="22">
        <f>IF(ISERROR(VLOOKUP($B184,'Vysledky (9)'!$B$5:$T$50,19,FALSE)),"",VLOOKUP($B184,'Vysledky (9)'!$B$5:$T$50,19,FALSE))</f>
      </c>
      <c r="L184" s="22">
        <f>IF(ISERROR(VLOOKUP($B184,'Vysledky (10)'!$B$5:$T$50,19,FALSE)),"",VLOOKUP($B184,'Vysledky (10)'!$B$5:$T$50,19,FALSE))</f>
      </c>
      <c r="M184" s="23">
        <f t="shared" si="9"/>
        <v>0</v>
      </c>
      <c r="N184" s="24"/>
      <c r="O184">
        <f t="shared" si="10"/>
        <v>0</v>
      </c>
      <c r="P184">
        <f t="shared" si="11"/>
        <v>0</v>
      </c>
      <c r="Q184" s="25">
        <f t="shared" si="17"/>
        <v>0</v>
      </c>
      <c r="R184" s="25">
        <f t="shared" si="8"/>
        <v>0</v>
      </c>
      <c r="S184" s="25">
        <f t="shared" si="8"/>
        <v>0</v>
      </c>
      <c r="T184" s="25">
        <f t="shared" si="8"/>
        <v>0</v>
      </c>
      <c r="U184">
        <f t="shared" si="12"/>
        <v>0</v>
      </c>
      <c r="V184">
        <f t="shared" si="18"/>
        <v>0</v>
      </c>
      <c r="W184" s="164">
        <f t="shared" si="16"/>
        <v>0</v>
      </c>
      <c r="X184" s="164">
        <f t="shared" si="16"/>
        <v>0</v>
      </c>
      <c r="Y184" s="164">
        <f t="shared" si="16"/>
        <v>0</v>
      </c>
      <c r="Z184" s="164">
        <f t="shared" si="16"/>
        <v>0</v>
      </c>
      <c r="AA184" s="164">
        <f t="shared" si="16"/>
        <v>0</v>
      </c>
      <c r="AB184" s="164">
        <f t="shared" si="16"/>
        <v>0</v>
      </c>
      <c r="AC184" s="165">
        <f t="shared" si="14"/>
        <v>0</v>
      </c>
      <c r="AD184" s="166">
        <f t="shared" si="19"/>
        <v>43</v>
      </c>
    </row>
    <row r="185" spans="3:30" ht="12.75">
      <c r="C185" s="22">
        <f>IF(ISERROR(VLOOKUP($B185,'Vysledky (1)'!$B$5:$T$50,19,FALSE)),"",VLOOKUP($B185,'Vysledky (1)'!$B$5:$T$50,19,FALSE))</f>
      </c>
      <c r="D185" s="22">
        <f>IF(ISERROR(VLOOKUP($B185,'Vysledky (2)'!$B$5:$T$50,19,FALSE)),"",VLOOKUP($B185,'Vysledky (2)'!$B$5:$T$50,19,FALSE))</f>
      </c>
      <c r="E185" s="22">
        <f>IF(ISERROR(VLOOKUP($B185,'Vysledky (3)'!$B$5:$T$50,19,FALSE)),"",VLOOKUP($B185,'Vysledky (3)'!$B$5:$T$50,19,FALSE))</f>
      </c>
      <c r="F185" s="22">
        <f>IF(ISERROR(VLOOKUP($B185,'Vysledky (4)'!$B$5:$T$50,19,FALSE)),"",VLOOKUP($B185,'Vysledky (4)'!$B$5:$T$50,19,FALSE))</f>
      </c>
      <c r="G185" s="22">
        <f>IF(ISERROR(VLOOKUP($B185,'Vysledky (5)'!$B$5:$T$50,19,FALSE)),"",VLOOKUP($B185,'Vysledky (5)'!$B$5:$T$50,19,FALSE))</f>
      </c>
      <c r="H185" s="22">
        <f>IF(ISERROR(VLOOKUP($B185,'Vysledky (6)'!$B$5:$T$50,19,FALSE)),"",VLOOKUP($B185,'Vysledky (6)'!$B$5:$T$50,19,FALSE))</f>
      </c>
      <c r="I185" s="22">
        <f>IF(ISERROR(VLOOKUP($B185,'Vysledky (7)'!$B$5:$T$50,19,FALSE)),"",VLOOKUP($B185,'Vysledky (7)'!$B$5:$T$50,19,FALSE))</f>
      </c>
      <c r="J185" s="22">
        <f>IF(ISERROR(VLOOKUP($B185,'Vysledky (8)'!$B$5:$T$50,19,FALSE)),"",VLOOKUP($B185,'Vysledky (8)'!$B$5:$T$50,19,FALSE))</f>
      </c>
      <c r="K185" s="22">
        <f>IF(ISERROR(VLOOKUP($B185,'Vysledky (9)'!$B$5:$T$50,19,FALSE)),"",VLOOKUP($B185,'Vysledky (9)'!$B$5:$T$50,19,FALSE))</f>
      </c>
      <c r="L185" s="22">
        <f>IF(ISERROR(VLOOKUP($B185,'Vysledky (10)'!$B$5:$T$50,19,FALSE)),"",VLOOKUP($B185,'Vysledky (10)'!$B$5:$T$50,19,FALSE))</f>
      </c>
      <c r="M185" s="23">
        <f t="shared" si="9"/>
        <v>0</v>
      </c>
      <c r="N185" s="24"/>
      <c r="O185">
        <f t="shared" si="10"/>
        <v>0</v>
      </c>
      <c r="P185">
        <f t="shared" si="11"/>
        <v>0</v>
      </c>
      <c r="Q185" s="25">
        <f t="shared" si="17"/>
        <v>0</v>
      </c>
      <c r="R185" s="25">
        <f t="shared" si="8"/>
        <v>0</v>
      </c>
      <c r="S185" s="25">
        <f t="shared" si="8"/>
        <v>0</v>
      </c>
      <c r="T185" s="25">
        <f t="shared" si="8"/>
        <v>0</v>
      </c>
      <c r="U185">
        <f t="shared" si="12"/>
        <v>0</v>
      </c>
      <c r="V185">
        <f t="shared" si="18"/>
        <v>0</v>
      </c>
      <c r="W185" s="164">
        <f t="shared" si="16"/>
        <v>0</v>
      </c>
      <c r="X185" s="164">
        <f t="shared" si="16"/>
        <v>0</v>
      </c>
      <c r="Y185" s="164">
        <f t="shared" si="16"/>
        <v>0</v>
      </c>
      <c r="Z185" s="164">
        <f t="shared" si="16"/>
        <v>0</v>
      </c>
      <c r="AA185" s="164">
        <f t="shared" si="16"/>
        <v>0</v>
      </c>
      <c r="AB185" s="164">
        <f t="shared" si="16"/>
        <v>0</v>
      </c>
      <c r="AC185" s="165">
        <f t="shared" si="14"/>
        <v>0</v>
      </c>
      <c r="AD185" s="166">
        <f t="shared" si="19"/>
        <v>43</v>
      </c>
    </row>
    <row r="186" spans="3:30" ht="12.75">
      <c r="C186" s="22">
        <f>IF(ISERROR(VLOOKUP($B186,'Vysledky (1)'!$B$5:$T$50,19,FALSE)),"",VLOOKUP($B186,'Vysledky (1)'!$B$5:$T$50,19,FALSE))</f>
      </c>
      <c r="D186" s="22">
        <f>IF(ISERROR(VLOOKUP($B186,'Vysledky (2)'!$B$5:$T$50,19,FALSE)),"",VLOOKUP($B186,'Vysledky (2)'!$B$5:$T$50,19,FALSE))</f>
      </c>
      <c r="E186" s="22">
        <f>IF(ISERROR(VLOOKUP($B186,'Vysledky (3)'!$B$5:$T$50,19,FALSE)),"",VLOOKUP($B186,'Vysledky (3)'!$B$5:$T$50,19,FALSE))</f>
      </c>
      <c r="F186" s="22">
        <f>IF(ISERROR(VLOOKUP($B186,'Vysledky (4)'!$B$5:$T$50,19,FALSE)),"",VLOOKUP($B186,'Vysledky (4)'!$B$5:$T$50,19,FALSE))</f>
      </c>
      <c r="G186" s="22">
        <f>IF(ISERROR(VLOOKUP($B186,'Vysledky (5)'!$B$5:$T$50,19,FALSE)),"",VLOOKUP($B186,'Vysledky (5)'!$B$5:$T$50,19,FALSE))</f>
      </c>
      <c r="H186" s="22">
        <f>IF(ISERROR(VLOOKUP($B186,'Vysledky (6)'!$B$5:$T$50,19,FALSE)),"",VLOOKUP($B186,'Vysledky (6)'!$B$5:$T$50,19,FALSE))</f>
      </c>
      <c r="I186" s="22">
        <f>IF(ISERROR(VLOOKUP($B186,'Vysledky (7)'!$B$5:$T$50,19,FALSE)),"",VLOOKUP($B186,'Vysledky (7)'!$B$5:$T$50,19,FALSE))</f>
      </c>
      <c r="J186" s="22">
        <f>IF(ISERROR(VLOOKUP($B186,'Vysledky (8)'!$B$5:$T$50,19,FALSE)),"",VLOOKUP($B186,'Vysledky (8)'!$B$5:$T$50,19,FALSE))</f>
      </c>
      <c r="K186" s="22">
        <f>IF(ISERROR(VLOOKUP($B186,'Vysledky (9)'!$B$5:$T$50,19,FALSE)),"",VLOOKUP($B186,'Vysledky (9)'!$B$5:$T$50,19,FALSE))</f>
      </c>
      <c r="L186" s="22">
        <f>IF(ISERROR(VLOOKUP($B186,'Vysledky (10)'!$B$5:$T$50,19,FALSE)),"",VLOOKUP($B186,'Vysledky (10)'!$B$5:$T$50,19,FALSE))</f>
      </c>
      <c r="M186" s="23">
        <f t="shared" si="9"/>
        <v>0</v>
      </c>
      <c r="N186" s="24"/>
      <c r="O186">
        <f t="shared" si="10"/>
        <v>0</v>
      </c>
      <c r="P186">
        <f t="shared" si="11"/>
        <v>0</v>
      </c>
      <c r="Q186" s="25">
        <f t="shared" si="17"/>
        <v>0</v>
      </c>
      <c r="R186" s="25">
        <f t="shared" si="8"/>
        <v>0</v>
      </c>
      <c r="S186" s="25">
        <f t="shared" si="8"/>
        <v>0</v>
      </c>
      <c r="T186" s="25">
        <f t="shared" si="8"/>
        <v>0</v>
      </c>
      <c r="U186">
        <f t="shared" si="12"/>
        <v>0</v>
      </c>
      <c r="V186">
        <f t="shared" si="18"/>
        <v>0</v>
      </c>
      <c r="W186" s="164">
        <f t="shared" si="16"/>
        <v>0</v>
      </c>
      <c r="X186" s="164">
        <f t="shared" si="16"/>
        <v>0</v>
      </c>
      <c r="Y186" s="164">
        <f t="shared" si="16"/>
        <v>0</v>
      </c>
      <c r="Z186" s="164">
        <f t="shared" si="16"/>
        <v>0</v>
      </c>
      <c r="AA186" s="164">
        <f t="shared" si="16"/>
        <v>0</v>
      </c>
      <c r="AB186" s="164">
        <f t="shared" si="16"/>
        <v>0</v>
      </c>
      <c r="AC186" s="165">
        <f t="shared" si="14"/>
        <v>0</v>
      </c>
      <c r="AD186" s="166">
        <f t="shared" si="19"/>
        <v>43</v>
      </c>
    </row>
    <row r="187" spans="3:30" ht="12.75">
      <c r="C187" s="22">
        <f>IF(ISERROR(VLOOKUP($B187,'Vysledky (1)'!$B$5:$T$50,19,FALSE)),"",VLOOKUP($B187,'Vysledky (1)'!$B$5:$T$50,19,FALSE))</f>
      </c>
      <c r="D187" s="22">
        <f>IF(ISERROR(VLOOKUP($B187,'Vysledky (2)'!$B$5:$T$50,19,FALSE)),"",VLOOKUP($B187,'Vysledky (2)'!$B$5:$T$50,19,FALSE))</f>
      </c>
      <c r="E187" s="22">
        <f>IF(ISERROR(VLOOKUP($B187,'Vysledky (3)'!$B$5:$T$50,19,FALSE)),"",VLOOKUP($B187,'Vysledky (3)'!$B$5:$T$50,19,FALSE))</f>
      </c>
      <c r="F187" s="22">
        <f>IF(ISERROR(VLOOKUP($B187,'Vysledky (4)'!$B$5:$T$50,19,FALSE)),"",VLOOKUP($B187,'Vysledky (4)'!$B$5:$T$50,19,FALSE))</f>
      </c>
      <c r="G187" s="22">
        <f>IF(ISERROR(VLOOKUP($B187,'Vysledky (5)'!$B$5:$T$50,19,FALSE)),"",VLOOKUP($B187,'Vysledky (5)'!$B$5:$T$50,19,FALSE))</f>
      </c>
      <c r="H187" s="22">
        <f>IF(ISERROR(VLOOKUP($B187,'Vysledky (6)'!$B$5:$T$50,19,FALSE)),"",VLOOKUP($B187,'Vysledky (6)'!$B$5:$T$50,19,FALSE))</f>
      </c>
      <c r="I187" s="22">
        <f>IF(ISERROR(VLOOKUP($B187,'Vysledky (7)'!$B$5:$T$50,19,FALSE)),"",VLOOKUP($B187,'Vysledky (7)'!$B$5:$T$50,19,FALSE))</f>
      </c>
      <c r="J187" s="22">
        <f>IF(ISERROR(VLOOKUP($B187,'Vysledky (8)'!$B$5:$T$50,19,FALSE)),"",VLOOKUP($B187,'Vysledky (8)'!$B$5:$T$50,19,FALSE))</f>
      </c>
      <c r="K187" s="22">
        <f>IF(ISERROR(VLOOKUP($B187,'Vysledky (9)'!$B$5:$T$50,19,FALSE)),"",VLOOKUP($B187,'Vysledky (9)'!$B$5:$T$50,19,FALSE))</f>
      </c>
      <c r="L187" s="22">
        <f>IF(ISERROR(VLOOKUP($B187,'Vysledky (10)'!$B$5:$T$50,19,FALSE)),"",VLOOKUP($B187,'Vysledky (10)'!$B$5:$T$50,19,FALSE))</f>
      </c>
      <c r="M187" s="23">
        <f t="shared" si="9"/>
        <v>0</v>
      </c>
      <c r="N187" s="24"/>
      <c r="O187">
        <f t="shared" si="10"/>
        <v>0</v>
      </c>
      <c r="P187">
        <f t="shared" si="11"/>
        <v>0</v>
      </c>
      <c r="Q187" s="25">
        <f t="shared" si="17"/>
        <v>0</v>
      </c>
      <c r="R187" s="25">
        <f t="shared" si="8"/>
        <v>0</v>
      </c>
      <c r="S187" s="25">
        <f t="shared" si="8"/>
        <v>0</v>
      </c>
      <c r="T187" s="25">
        <f t="shared" si="8"/>
        <v>0</v>
      </c>
      <c r="U187">
        <f t="shared" si="12"/>
        <v>0</v>
      </c>
      <c r="V187">
        <f t="shared" si="18"/>
        <v>0</v>
      </c>
      <c r="W187" s="164">
        <f t="shared" si="16"/>
        <v>0</v>
      </c>
      <c r="X187" s="164">
        <f t="shared" si="16"/>
        <v>0</v>
      </c>
      <c r="Y187" s="164">
        <f t="shared" si="16"/>
        <v>0</v>
      </c>
      <c r="Z187" s="164">
        <f t="shared" si="16"/>
        <v>0</v>
      </c>
      <c r="AA187" s="164">
        <f t="shared" si="16"/>
        <v>0</v>
      </c>
      <c r="AB187" s="164">
        <f t="shared" si="16"/>
        <v>0</v>
      </c>
      <c r="AC187" s="165">
        <f t="shared" si="14"/>
        <v>0</v>
      </c>
      <c r="AD187" s="166">
        <f t="shared" si="19"/>
        <v>43</v>
      </c>
    </row>
    <row r="188" spans="3:30" ht="12.75">
      <c r="C188" s="22">
        <f>IF(ISERROR(VLOOKUP($B188,'Vysledky (1)'!$B$5:$T$50,19,FALSE)),"",VLOOKUP($B188,'Vysledky (1)'!$B$5:$T$50,19,FALSE))</f>
      </c>
      <c r="D188" s="22">
        <f>IF(ISERROR(VLOOKUP($B188,'Vysledky (2)'!$B$5:$T$50,19,FALSE)),"",VLOOKUP($B188,'Vysledky (2)'!$B$5:$T$50,19,FALSE))</f>
      </c>
      <c r="E188" s="22">
        <f>IF(ISERROR(VLOOKUP($B188,'Vysledky (3)'!$B$5:$T$50,19,FALSE)),"",VLOOKUP($B188,'Vysledky (3)'!$B$5:$T$50,19,FALSE))</f>
      </c>
      <c r="F188" s="22">
        <f>IF(ISERROR(VLOOKUP($B188,'Vysledky (4)'!$B$5:$T$50,19,FALSE)),"",VLOOKUP($B188,'Vysledky (4)'!$B$5:$T$50,19,FALSE))</f>
      </c>
      <c r="G188" s="22">
        <f>IF(ISERROR(VLOOKUP($B188,'Vysledky (5)'!$B$5:$T$50,19,FALSE)),"",VLOOKUP($B188,'Vysledky (5)'!$B$5:$T$50,19,FALSE))</f>
      </c>
      <c r="H188" s="22">
        <f>IF(ISERROR(VLOOKUP($B188,'Vysledky (6)'!$B$5:$T$50,19,FALSE)),"",VLOOKUP($B188,'Vysledky (6)'!$B$5:$T$50,19,FALSE))</f>
      </c>
      <c r="I188" s="22">
        <f>IF(ISERROR(VLOOKUP($B188,'Vysledky (7)'!$B$5:$T$50,19,FALSE)),"",VLOOKUP($B188,'Vysledky (7)'!$B$5:$T$50,19,FALSE))</f>
      </c>
      <c r="J188" s="22">
        <f>IF(ISERROR(VLOOKUP($B188,'Vysledky (8)'!$B$5:$T$50,19,FALSE)),"",VLOOKUP($B188,'Vysledky (8)'!$B$5:$T$50,19,FALSE))</f>
      </c>
      <c r="K188" s="22">
        <f>IF(ISERROR(VLOOKUP($B188,'Vysledky (9)'!$B$5:$T$50,19,FALSE)),"",VLOOKUP($B188,'Vysledky (9)'!$B$5:$T$50,19,FALSE))</f>
      </c>
      <c r="L188" s="22">
        <f>IF(ISERROR(VLOOKUP($B188,'Vysledky (10)'!$B$5:$T$50,19,FALSE)),"",VLOOKUP($B188,'Vysledky (10)'!$B$5:$T$50,19,FALSE))</f>
      </c>
      <c r="M188" s="23">
        <f t="shared" si="9"/>
        <v>0</v>
      </c>
      <c r="N188" s="24"/>
      <c r="O188">
        <f t="shared" si="10"/>
        <v>0</v>
      </c>
      <c r="P188">
        <f t="shared" si="11"/>
        <v>0</v>
      </c>
      <c r="Q188" s="25">
        <f t="shared" si="17"/>
        <v>0</v>
      </c>
      <c r="R188" s="25">
        <f t="shared" si="8"/>
        <v>0</v>
      </c>
      <c r="S188" s="25">
        <f t="shared" si="8"/>
        <v>0</v>
      </c>
      <c r="T188" s="25">
        <f t="shared" si="8"/>
        <v>0</v>
      </c>
      <c r="U188">
        <f t="shared" si="12"/>
        <v>0</v>
      </c>
      <c r="V188">
        <f t="shared" si="18"/>
        <v>0</v>
      </c>
      <c r="W188" s="164">
        <f t="shared" si="16"/>
        <v>0</v>
      </c>
      <c r="X188" s="164">
        <f t="shared" si="16"/>
        <v>0</v>
      </c>
      <c r="Y188" s="164">
        <f t="shared" si="16"/>
        <v>0</v>
      </c>
      <c r="Z188" s="164">
        <f t="shared" si="16"/>
        <v>0</v>
      </c>
      <c r="AA188" s="164">
        <f t="shared" si="16"/>
        <v>0</v>
      </c>
      <c r="AB188" s="164">
        <f t="shared" si="16"/>
        <v>0</v>
      </c>
      <c r="AC188" s="165">
        <f t="shared" si="14"/>
        <v>0</v>
      </c>
      <c r="AD188" s="166">
        <f t="shared" si="19"/>
        <v>43</v>
      </c>
    </row>
    <row r="189" spans="3:30" ht="12.75">
      <c r="C189" s="22">
        <f>IF(ISERROR(VLOOKUP($B189,'Vysledky (1)'!$B$5:$T$50,19,FALSE)),"",VLOOKUP($B189,'Vysledky (1)'!$B$5:$T$50,19,FALSE))</f>
      </c>
      <c r="D189" s="22">
        <f>IF(ISERROR(VLOOKUP($B189,'Vysledky (2)'!$B$5:$T$50,19,FALSE)),"",VLOOKUP($B189,'Vysledky (2)'!$B$5:$T$50,19,FALSE))</f>
      </c>
      <c r="E189" s="22">
        <f>IF(ISERROR(VLOOKUP($B189,'Vysledky (3)'!$B$5:$T$50,19,FALSE)),"",VLOOKUP($B189,'Vysledky (3)'!$B$5:$T$50,19,FALSE))</f>
      </c>
      <c r="F189" s="22">
        <f>IF(ISERROR(VLOOKUP($B189,'Vysledky (4)'!$B$5:$T$50,19,FALSE)),"",VLOOKUP($B189,'Vysledky (4)'!$B$5:$T$50,19,FALSE))</f>
      </c>
      <c r="G189" s="22">
        <f>IF(ISERROR(VLOOKUP($B189,'Vysledky (5)'!$B$5:$T$50,19,FALSE)),"",VLOOKUP($B189,'Vysledky (5)'!$B$5:$T$50,19,FALSE))</f>
      </c>
      <c r="H189" s="22">
        <f>IF(ISERROR(VLOOKUP($B189,'Vysledky (6)'!$B$5:$T$50,19,FALSE)),"",VLOOKUP($B189,'Vysledky (6)'!$B$5:$T$50,19,FALSE))</f>
      </c>
      <c r="I189" s="22">
        <f>IF(ISERROR(VLOOKUP($B189,'Vysledky (7)'!$B$5:$T$50,19,FALSE)),"",VLOOKUP($B189,'Vysledky (7)'!$B$5:$T$50,19,FALSE))</f>
      </c>
      <c r="J189" s="22">
        <f>IF(ISERROR(VLOOKUP($B189,'Vysledky (8)'!$B$5:$T$50,19,FALSE)),"",VLOOKUP($B189,'Vysledky (8)'!$B$5:$T$50,19,FALSE))</f>
      </c>
      <c r="K189" s="22">
        <f>IF(ISERROR(VLOOKUP($B189,'Vysledky (9)'!$B$5:$T$50,19,FALSE)),"",VLOOKUP($B189,'Vysledky (9)'!$B$5:$T$50,19,FALSE))</f>
      </c>
      <c r="L189" s="22">
        <f>IF(ISERROR(VLOOKUP($B189,'Vysledky (10)'!$B$5:$T$50,19,FALSE)),"",VLOOKUP($B189,'Vysledky (10)'!$B$5:$T$50,19,FALSE))</f>
      </c>
      <c r="M189" s="23">
        <f t="shared" si="9"/>
        <v>0</v>
      </c>
      <c r="N189" s="24"/>
      <c r="O189">
        <f t="shared" si="10"/>
        <v>0</v>
      </c>
      <c r="P189">
        <f t="shared" si="11"/>
        <v>0</v>
      </c>
      <c r="Q189" s="25">
        <f t="shared" si="17"/>
        <v>0</v>
      </c>
      <c r="R189" s="25">
        <f t="shared" si="8"/>
        <v>0</v>
      </c>
      <c r="S189" s="25">
        <f t="shared" si="8"/>
        <v>0</v>
      </c>
      <c r="T189" s="25">
        <f t="shared" si="8"/>
        <v>0</v>
      </c>
      <c r="U189">
        <f t="shared" si="12"/>
        <v>0</v>
      </c>
      <c r="V189">
        <f t="shared" si="18"/>
        <v>0</v>
      </c>
      <c r="W189" s="164">
        <f t="shared" si="16"/>
        <v>0</v>
      </c>
      <c r="X189" s="164">
        <f t="shared" si="16"/>
        <v>0</v>
      </c>
      <c r="Y189" s="164">
        <f t="shared" si="16"/>
        <v>0</v>
      </c>
      <c r="Z189" s="164">
        <f t="shared" si="16"/>
        <v>0</v>
      </c>
      <c r="AA189" s="164">
        <f t="shared" si="16"/>
        <v>0</v>
      </c>
      <c r="AB189" s="164">
        <f t="shared" si="16"/>
        <v>0</v>
      </c>
      <c r="AC189" s="165">
        <f t="shared" si="14"/>
        <v>0</v>
      </c>
      <c r="AD189" s="166">
        <f t="shared" si="19"/>
        <v>43</v>
      </c>
    </row>
    <row r="190" spans="3:30" ht="12.75">
      <c r="C190" s="22">
        <f>IF(ISERROR(VLOOKUP($B190,'Vysledky (1)'!$B$5:$T$50,19,FALSE)),"",VLOOKUP($B190,'Vysledky (1)'!$B$5:$T$50,19,FALSE))</f>
      </c>
      <c r="D190" s="22">
        <f>IF(ISERROR(VLOOKUP($B190,'Vysledky (2)'!$B$5:$T$50,19,FALSE)),"",VLOOKUP($B190,'Vysledky (2)'!$B$5:$T$50,19,FALSE))</f>
      </c>
      <c r="E190" s="22">
        <f>IF(ISERROR(VLOOKUP($B190,'Vysledky (3)'!$B$5:$T$50,19,FALSE)),"",VLOOKUP($B190,'Vysledky (3)'!$B$5:$T$50,19,FALSE))</f>
      </c>
      <c r="F190" s="22">
        <f>IF(ISERROR(VLOOKUP($B190,'Vysledky (4)'!$B$5:$T$50,19,FALSE)),"",VLOOKUP($B190,'Vysledky (4)'!$B$5:$T$50,19,FALSE))</f>
      </c>
      <c r="G190" s="22">
        <f>IF(ISERROR(VLOOKUP($B190,'Vysledky (5)'!$B$5:$T$50,19,FALSE)),"",VLOOKUP($B190,'Vysledky (5)'!$B$5:$T$50,19,FALSE))</f>
      </c>
      <c r="H190" s="22">
        <f>IF(ISERROR(VLOOKUP($B190,'Vysledky (6)'!$B$5:$T$50,19,FALSE)),"",VLOOKUP($B190,'Vysledky (6)'!$B$5:$T$50,19,FALSE))</f>
      </c>
      <c r="I190" s="22">
        <f>IF(ISERROR(VLOOKUP($B190,'Vysledky (7)'!$B$5:$T$50,19,FALSE)),"",VLOOKUP($B190,'Vysledky (7)'!$B$5:$T$50,19,FALSE))</f>
      </c>
      <c r="J190" s="22">
        <f>IF(ISERROR(VLOOKUP($B190,'Vysledky (8)'!$B$5:$T$50,19,FALSE)),"",VLOOKUP($B190,'Vysledky (8)'!$B$5:$T$50,19,FALSE))</f>
      </c>
      <c r="K190" s="22">
        <f>IF(ISERROR(VLOOKUP($B190,'Vysledky (9)'!$B$5:$T$50,19,FALSE)),"",VLOOKUP($B190,'Vysledky (9)'!$B$5:$T$50,19,FALSE))</f>
      </c>
      <c r="L190" s="22">
        <f>IF(ISERROR(VLOOKUP($B190,'Vysledky (10)'!$B$5:$T$50,19,FALSE)),"",VLOOKUP($B190,'Vysledky (10)'!$B$5:$T$50,19,FALSE))</f>
      </c>
      <c r="M190" s="23">
        <f t="shared" si="9"/>
        <v>0</v>
      </c>
      <c r="N190" s="24"/>
      <c r="O190">
        <f t="shared" si="10"/>
        <v>0</v>
      </c>
      <c r="P190">
        <f t="shared" si="11"/>
        <v>0</v>
      </c>
      <c r="Q190" s="25">
        <f t="shared" si="17"/>
        <v>0</v>
      </c>
      <c r="R190" s="25">
        <f t="shared" si="8"/>
        <v>0</v>
      </c>
      <c r="S190" s="25">
        <f t="shared" si="8"/>
        <v>0</v>
      </c>
      <c r="T190" s="25">
        <f t="shared" si="8"/>
        <v>0</v>
      </c>
      <c r="U190">
        <f t="shared" si="12"/>
        <v>0</v>
      </c>
      <c r="V190">
        <f t="shared" si="18"/>
        <v>0</v>
      </c>
      <c r="W190" s="164">
        <f t="shared" si="16"/>
        <v>0</v>
      </c>
      <c r="X190" s="164">
        <f t="shared" si="16"/>
        <v>0</v>
      </c>
      <c r="Y190" s="164">
        <f t="shared" si="16"/>
        <v>0</v>
      </c>
      <c r="Z190" s="164">
        <f t="shared" si="16"/>
        <v>0</v>
      </c>
      <c r="AA190" s="164">
        <f t="shared" si="16"/>
        <v>0</v>
      </c>
      <c r="AB190" s="164">
        <f t="shared" si="16"/>
        <v>0</v>
      </c>
      <c r="AC190" s="165">
        <f t="shared" si="14"/>
        <v>0</v>
      </c>
      <c r="AD190" s="166">
        <f t="shared" si="19"/>
        <v>43</v>
      </c>
    </row>
    <row r="191" spans="3:30" ht="12.75">
      <c r="C191" s="22">
        <f>IF(ISERROR(VLOOKUP($B191,'Vysledky (1)'!$B$5:$T$50,19,FALSE)),"",VLOOKUP($B191,'Vysledky (1)'!$B$5:$T$50,19,FALSE))</f>
      </c>
      <c r="D191" s="22">
        <f>IF(ISERROR(VLOOKUP($B191,'Vysledky (2)'!$B$5:$T$50,19,FALSE)),"",VLOOKUP($B191,'Vysledky (2)'!$B$5:$T$50,19,FALSE))</f>
      </c>
      <c r="E191" s="22">
        <f>IF(ISERROR(VLOOKUP($B191,'Vysledky (3)'!$B$5:$T$50,19,FALSE)),"",VLOOKUP($B191,'Vysledky (3)'!$B$5:$T$50,19,FALSE))</f>
      </c>
      <c r="F191" s="22">
        <f>IF(ISERROR(VLOOKUP($B191,'Vysledky (4)'!$B$5:$T$50,19,FALSE)),"",VLOOKUP($B191,'Vysledky (4)'!$B$5:$T$50,19,FALSE))</f>
      </c>
      <c r="G191" s="22">
        <f>IF(ISERROR(VLOOKUP($B191,'Vysledky (5)'!$B$5:$T$50,19,FALSE)),"",VLOOKUP($B191,'Vysledky (5)'!$B$5:$T$50,19,FALSE))</f>
      </c>
      <c r="H191" s="22">
        <f>IF(ISERROR(VLOOKUP($B191,'Vysledky (6)'!$B$5:$T$50,19,FALSE)),"",VLOOKUP($B191,'Vysledky (6)'!$B$5:$T$50,19,FALSE))</f>
      </c>
      <c r="I191" s="22">
        <f>IF(ISERROR(VLOOKUP($B191,'Vysledky (7)'!$B$5:$T$50,19,FALSE)),"",VLOOKUP($B191,'Vysledky (7)'!$B$5:$T$50,19,FALSE))</f>
      </c>
      <c r="J191" s="22">
        <f>IF(ISERROR(VLOOKUP($B191,'Vysledky (8)'!$B$5:$T$50,19,FALSE)),"",VLOOKUP($B191,'Vysledky (8)'!$B$5:$T$50,19,FALSE))</f>
      </c>
      <c r="K191" s="22">
        <f>IF(ISERROR(VLOOKUP($B191,'Vysledky (9)'!$B$5:$T$50,19,FALSE)),"",VLOOKUP($B191,'Vysledky (9)'!$B$5:$T$50,19,FALSE))</f>
      </c>
      <c r="L191" s="22">
        <f>IF(ISERROR(VLOOKUP($B191,'Vysledky (10)'!$B$5:$T$50,19,FALSE)),"",VLOOKUP($B191,'Vysledky (10)'!$B$5:$T$50,19,FALSE))</f>
      </c>
      <c r="M191" s="23">
        <f t="shared" si="9"/>
        <v>0</v>
      </c>
      <c r="N191" s="24"/>
      <c r="O191">
        <f t="shared" si="10"/>
        <v>0</v>
      </c>
      <c r="P191">
        <f t="shared" si="11"/>
        <v>0</v>
      </c>
      <c r="Q191" s="25">
        <f t="shared" si="17"/>
        <v>0</v>
      </c>
      <c r="R191" s="25">
        <f t="shared" si="8"/>
        <v>0</v>
      </c>
      <c r="S191" s="25">
        <f t="shared" si="8"/>
        <v>0</v>
      </c>
      <c r="T191" s="25">
        <f t="shared" si="8"/>
        <v>0</v>
      </c>
      <c r="U191">
        <f t="shared" si="12"/>
        <v>0</v>
      </c>
      <c r="V191">
        <f t="shared" si="18"/>
        <v>0</v>
      </c>
      <c r="W191" s="164">
        <f t="shared" si="16"/>
        <v>0</v>
      </c>
      <c r="X191" s="164">
        <f t="shared" si="16"/>
        <v>0</v>
      </c>
      <c r="Y191" s="164">
        <f t="shared" si="16"/>
        <v>0</v>
      </c>
      <c r="Z191" s="164">
        <f t="shared" si="16"/>
        <v>0</v>
      </c>
      <c r="AA191" s="164">
        <f t="shared" si="16"/>
        <v>0</v>
      </c>
      <c r="AB191" s="164">
        <f t="shared" si="16"/>
        <v>0</v>
      </c>
      <c r="AC191" s="165">
        <f t="shared" si="14"/>
        <v>0</v>
      </c>
      <c r="AD191" s="166">
        <f t="shared" si="19"/>
        <v>43</v>
      </c>
    </row>
    <row r="192" spans="3:30" ht="12.75">
      <c r="C192" s="22">
        <f>IF(ISERROR(VLOOKUP($B192,'Vysledky (1)'!$B$5:$T$50,19,FALSE)),"",VLOOKUP($B192,'Vysledky (1)'!$B$5:$T$50,19,FALSE))</f>
      </c>
      <c r="D192" s="22">
        <f>IF(ISERROR(VLOOKUP($B192,'Vysledky (2)'!$B$5:$T$50,19,FALSE)),"",VLOOKUP($B192,'Vysledky (2)'!$B$5:$T$50,19,FALSE))</f>
      </c>
      <c r="E192" s="22">
        <f>IF(ISERROR(VLOOKUP($B192,'Vysledky (3)'!$B$5:$T$50,19,FALSE)),"",VLOOKUP($B192,'Vysledky (3)'!$B$5:$T$50,19,FALSE))</f>
      </c>
      <c r="F192" s="22">
        <f>IF(ISERROR(VLOOKUP($B192,'Vysledky (4)'!$B$5:$T$50,19,FALSE)),"",VLOOKUP($B192,'Vysledky (4)'!$B$5:$T$50,19,FALSE))</f>
      </c>
      <c r="G192" s="22">
        <f>IF(ISERROR(VLOOKUP($B192,'Vysledky (5)'!$B$5:$T$50,19,FALSE)),"",VLOOKUP($B192,'Vysledky (5)'!$B$5:$T$50,19,FALSE))</f>
      </c>
      <c r="H192" s="22">
        <f>IF(ISERROR(VLOOKUP($B192,'Vysledky (6)'!$B$5:$T$50,19,FALSE)),"",VLOOKUP($B192,'Vysledky (6)'!$B$5:$T$50,19,FALSE))</f>
      </c>
      <c r="I192" s="22">
        <f>IF(ISERROR(VLOOKUP($B192,'Vysledky (7)'!$B$5:$T$50,19,FALSE)),"",VLOOKUP($B192,'Vysledky (7)'!$B$5:$T$50,19,FALSE))</f>
      </c>
      <c r="J192" s="22">
        <f>IF(ISERROR(VLOOKUP($B192,'Vysledky (8)'!$B$5:$T$50,19,FALSE)),"",VLOOKUP($B192,'Vysledky (8)'!$B$5:$T$50,19,FALSE))</f>
      </c>
      <c r="K192" s="22">
        <f>IF(ISERROR(VLOOKUP($B192,'Vysledky (9)'!$B$5:$T$50,19,FALSE)),"",VLOOKUP($B192,'Vysledky (9)'!$B$5:$T$50,19,FALSE))</f>
      </c>
      <c r="L192" s="22">
        <f>IF(ISERROR(VLOOKUP($B192,'Vysledky (10)'!$B$5:$T$50,19,FALSE)),"",VLOOKUP($B192,'Vysledky (10)'!$B$5:$T$50,19,FALSE))</f>
      </c>
      <c r="M192" s="23">
        <f t="shared" si="9"/>
        <v>0</v>
      </c>
      <c r="N192" s="24"/>
      <c r="O192">
        <f t="shared" si="10"/>
        <v>0</v>
      </c>
      <c r="P192">
        <f t="shared" si="11"/>
        <v>0</v>
      </c>
      <c r="Q192" s="25">
        <f t="shared" si="17"/>
        <v>0</v>
      </c>
      <c r="R192" s="25">
        <f t="shared" si="8"/>
        <v>0</v>
      </c>
      <c r="S192" s="25">
        <f t="shared" si="8"/>
        <v>0</v>
      </c>
      <c r="T192" s="25">
        <f t="shared" si="8"/>
        <v>0</v>
      </c>
      <c r="U192">
        <f t="shared" si="12"/>
        <v>0</v>
      </c>
      <c r="V192">
        <f t="shared" si="18"/>
        <v>0</v>
      </c>
      <c r="W192" s="164">
        <f t="shared" si="16"/>
        <v>0</v>
      </c>
      <c r="X192" s="164">
        <f t="shared" si="16"/>
        <v>0</v>
      </c>
      <c r="Y192" s="164">
        <f t="shared" si="16"/>
        <v>0</v>
      </c>
      <c r="Z192" s="164">
        <f t="shared" si="16"/>
        <v>0</v>
      </c>
      <c r="AA192" s="164">
        <f t="shared" si="16"/>
        <v>0</v>
      </c>
      <c r="AB192" s="164">
        <f t="shared" si="16"/>
        <v>0</v>
      </c>
      <c r="AC192" s="165">
        <f t="shared" si="14"/>
        <v>0</v>
      </c>
      <c r="AD192" s="166">
        <f t="shared" si="19"/>
        <v>43</v>
      </c>
    </row>
    <row r="193" spans="3:30" ht="12.75">
      <c r="C193" s="22">
        <f>IF(ISERROR(VLOOKUP($B193,'Vysledky (1)'!$B$5:$T$50,19,FALSE)),"",VLOOKUP($B193,'Vysledky (1)'!$B$5:$T$50,19,FALSE))</f>
      </c>
      <c r="D193" s="22">
        <f>IF(ISERROR(VLOOKUP($B193,'Vysledky (2)'!$B$5:$T$50,19,FALSE)),"",VLOOKUP($B193,'Vysledky (2)'!$B$5:$T$50,19,FALSE))</f>
      </c>
      <c r="E193" s="22">
        <f>IF(ISERROR(VLOOKUP($B193,'Vysledky (3)'!$B$5:$T$50,19,FALSE)),"",VLOOKUP($B193,'Vysledky (3)'!$B$5:$T$50,19,FALSE))</f>
      </c>
      <c r="F193" s="22">
        <f>IF(ISERROR(VLOOKUP($B193,'Vysledky (4)'!$B$5:$T$50,19,FALSE)),"",VLOOKUP($B193,'Vysledky (4)'!$B$5:$T$50,19,FALSE))</f>
      </c>
      <c r="G193" s="22">
        <f>IF(ISERROR(VLOOKUP($B193,'Vysledky (5)'!$B$5:$T$50,19,FALSE)),"",VLOOKUP($B193,'Vysledky (5)'!$B$5:$T$50,19,FALSE))</f>
      </c>
      <c r="H193" s="22">
        <f>IF(ISERROR(VLOOKUP($B193,'Vysledky (6)'!$B$5:$T$50,19,FALSE)),"",VLOOKUP($B193,'Vysledky (6)'!$B$5:$T$50,19,FALSE))</f>
      </c>
      <c r="I193" s="22">
        <f>IF(ISERROR(VLOOKUP($B193,'Vysledky (7)'!$B$5:$T$50,19,FALSE)),"",VLOOKUP($B193,'Vysledky (7)'!$B$5:$T$50,19,FALSE))</f>
      </c>
      <c r="J193" s="22">
        <f>IF(ISERROR(VLOOKUP($B193,'Vysledky (8)'!$B$5:$T$50,19,FALSE)),"",VLOOKUP($B193,'Vysledky (8)'!$B$5:$T$50,19,FALSE))</f>
      </c>
      <c r="K193" s="22">
        <f>IF(ISERROR(VLOOKUP($B193,'Vysledky (9)'!$B$5:$T$50,19,FALSE)),"",VLOOKUP($B193,'Vysledky (9)'!$B$5:$T$50,19,FALSE))</f>
      </c>
      <c r="L193" s="22">
        <f>IF(ISERROR(VLOOKUP($B193,'Vysledky (10)'!$B$5:$T$50,19,FALSE)),"",VLOOKUP($B193,'Vysledky (10)'!$B$5:$T$50,19,FALSE))</f>
      </c>
      <c r="M193" s="23">
        <f t="shared" si="9"/>
        <v>0</v>
      </c>
      <c r="N193" s="24"/>
      <c r="O193">
        <f t="shared" si="10"/>
        <v>0</v>
      </c>
      <c r="P193">
        <f t="shared" si="11"/>
        <v>0</v>
      </c>
      <c r="Q193" s="25">
        <f t="shared" si="17"/>
        <v>0</v>
      </c>
      <c r="R193" s="25">
        <f t="shared" si="8"/>
        <v>0</v>
      </c>
      <c r="S193" s="25">
        <f t="shared" si="8"/>
        <v>0</v>
      </c>
      <c r="T193" s="25">
        <f t="shared" si="8"/>
        <v>0</v>
      </c>
      <c r="U193">
        <f t="shared" si="12"/>
        <v>0</v>
      </c>
      <c r="V193">
        <f t="shared" si="18"/>
        <v>0</v>
      </c>
      <c r="W193" s="164">
        <f t="shared" si="16"/>
        <v>0</v>
      </c>
      <c r="X193" s="164">
        <f t="shared" si="16"/>
        <v>0</v>
      </c>
      <c r="Y193" s="164">
        <f t="shared" si="16"/>
        <v>0</v>
      </c>
      <c r="Z193" s="164">
        <f t="shared" si="16"/>
        <v>0</v>
      </c>
      <c r="AA193" s="164">
        <f t="shared" si="16"/>
        <v>0</v>
      </c>
      <c r="AB193" s="164">
        <f t="shared" si="16"/>
        <v>0</v>
      </c>
      <c r="AC193" s="165">
        <f t="shared" si="14"/>
        <v>0</v>
      </c>
      <c r="AD193" s="166">
        <f t="shared" si="19"/>
        <v>43</v>
      </c>
    </row>
    <row r="194" spans="3:30" ht="12.75">
      <c r="C194" s="22">
        <f>IF(ISERROR(VLOOKUP($B194,'Vysledky (1)'!$B$5:$T$50,19,FALSE)),"",VLOOKUP($B194,'Vysledky (1)'!$B$5:$T$50,19,FALSE))</f>
      </c>
      <c r="D194" s="22">
        <f>IF(ISERROR(VLOOKUP($B194,'Vysledky (2)'!$B$5:$T$50,19,FALSE)),"",VLOOKUP($B194,'Vysledky (2)'!$B$5:$T$50,19,FALSE))</f>
      </c>
      <c r="E194" s="22">
        <f>IF(ISERROR(VLOOKUP($B194,'Vysledky (3)'!$B$5:$T$50,19,FALSE)),"",VLOOKUP($B194,'Vysledky (3)'!$B$5:$T$50,19,FALSE))</f>
      </c>
      <c r="F194" s="22">
        <f>IF(ISERROR(VLOOKUP($B194,'Vysledky (4)'!$B$5:$T$50,19,FALSE)),"",VLOOKUP($B194,'Vysledky (4)'!$B$5:$T$50,19,FALSE))</f>
      </c>
      <c r="G194" s="22">
        <f>IF(ISERROR(VLOOKUP($B194,'Vysledky (5)'!$B$5:$T$50,19,FALSE)),"",VLOOKUP($B194,'Vysledky (5)'!$B$5:$T$50,19,FALSE))</f>
      </c>
      <c r="H194" s="22">
        <f>IF(ISERROR(VLOOKUP($B194,'Vysledky (6)'!$B$5:$T$50,19,FALSE)),"",VLOOKUP($B194,'Vysledky (6)'!$B$5:$T$50,19,FALSE))</f>
      </c>
      <c r="I194" s="22">
        <f>IF(ISERROR(VLOOKUP($B194,'Vysledky (7)'!$B$5:$T$50,19,FALSE)),"",VLOOKUP($B194,'Vysledky (7)'!$B$5:$T$50,19,FALSE))</f>
      </c>
      <c r="J194" s="22">
        <f>IF(ISERROR(VLOOKUP($B194,'Vysledky (8)'!$B$5:$T$50,19,FALSE)),"",VLOOKUP($B194,'Vysledky (8)'!$B$5:$T$50,19,FALSE))</f>
      </c>
      <c r="K194" s="22">
        <f>IF(ISERROR(VLOOKUP($B194,'Vysledky (9)'!$B$5:$T$50,19,FALSE)),"",VLOOKUP($B194,'Vysledky (9)'!$B$5:$T$50,19,FALSE))</f>
      </c>
      <c r="L194" s="22">
        <f>IF(ISERROR(VLOOKUP($B194,'Vysledky (10)'!$B$5:$T$50,19,FALSE)),"",VLOOKUP($B194,'Vysledky (10)'!$B$5:$T$50,19,FALSE))</f>
      </c>
      <c r="M194" s="23">
        <f t="shared" si="9"/>
        <v>0</v>
      </c>
      <c r="N194" s="24"/>
      <c r="O194">
        <f t="shared" si="10"/>
        <v>0</v>
      </c>
      <c r="P194">
        <f t="shared" si="11"/>
        <v>0</v>
      </c>
      <c r="Q194" s="25">
        <f t="shared" si="17"/>
        <v>0</v>
      </c>
      <c r="R194" s="25">
        <f t="shared" si="8"/>
        <v>0</v>
      </c>
      <c r="S194" s="25">
        <f t="shared" si="8"/>
        <v>0</v>
      </c>
      <c r="T194" s="25">
        <f t="shared" si="8"/>
        <v>0</v>
      </c>
      <c r="U194">
        <f t="shared" si="12"/>
        <v>0</v>
      </c>
      <c r="V194">
        <f t="shared" si="18"/>
        <v>0</v>
      </c>
      <c r="W194" s="164">
        <f t="shared" si="16"/>
        <v>0</v>
      </c>
      <c r="X194" s="164">
        <f t="shared" si="16"/>
        <v>0</v>
      </c>
      <c r="Y194" s="164">
        <f t="shared" si="16"/>
        <v>0</v>
      </c>
      <c r="Z194" s="164">
        <f t="shared" si="16"/>
        <v>0</v>
      </c>
      <c r="AA194" s="164">
        <f t="shared" si="16"/>
        <v>0</v>
      </c>
      <c r="AB194" s="164">
        <f t="shared" si="16"/>
        <v>0</v>
      </c>
      <c r="AC194" s="165">
        <f t="shared" si="14"/>
        <v>0</v>
      </c>
      <c r="AD194" s="166">
        <f t="shared" si="19"/>
        <v>43</v>
      </c>
    </row>
    <row r="195" spans="3:30" ht="12.75">
      <c r="C195" s="22">
        <f>IF(ISERROR(VLOOKUP($B195,'Vysledky (1)'!$B$5:$T$50,19,FALSE)),"",VLOOKUP($B195,'Vysledky (1)'!$B$5:$T$50,19,FALSE))</f>
      </c>
      <c r="D195" s="22">
        <f>IF(ISERROR(VLOOKUP($B195,'Vysledky (2)'!$B$5:$T$50,19,FALSE)),"",VLOOKUP($B195,'Vysledky (2)'!$B$5:$T$50,19,FALSE))</f>
      </c>
      <c r="E195" s="22">
        <f>IF(ISERROR(VLOOKUP($B195,'Vysledky (3)'!$B$5:$T$50,19,FALSE)),"",VLOOKUP($B195,'Vysledky (3)'!$B$5:$T$50,19,FALSE))</f>
      </c>
      <c r="F195" s="22">
        <f>IF(ISERROR(VLOOKUP($B195,'Vysledky (4)'!$B$5:$T$50,19,FALSE)),"",VLOOKUP($B195,'Vysledky (4)'!$B$5:$T$50,19,FALSE))</f>
      </c>
      <c r="G195" s="22">
        <f>IF(ISERROR(VLOOKUP($B195,'Vysledky (5)'!$B$5:$T$50,19,FALSE)),"",VLOOKUP($B195,'Vysledky (5)'!$B$5:$T$50,19,FALSE))</f>
      </c>
      <c r="H195" s="22">
        <f>IF(ISERROR(VLOOKUP($B195,'Vysledky (6)'!$B$5:$T$50,19,FALSE)),"",VLOOKUP($B195,'Vysledky (6)'!$B$5:$T$50,19,FALSE))</f>
      </c>
      <c r="I195" s="22">
        <f>IF(ISERROR(VLOOKUP($B195,'Vysledky (7)'!$B$5:$T$50,19,FALSE)),"",VLOOKUP($B195,'Vysledky (7)'!$B$5:$T$50,19,FALSE))</f>
      </c>
      <c r="J195" s="22">
        <f>IF(ISERROR(VLOOKUP($B195,'Vysledky (8)'!$B$5:$T$50,19,FALSE)),"",VLOOKUP($B195,'Vysledky (8)'!$B$5:$T$50,19,FALSE))</f>
      </c>
      <c r="K195" s="22">
        <f>IF(ISERROR(VLOOKUP($B195,'Vysledky (9)'!$B$5:$T$50,19,FALSE)),"",VLOOKUP($B195,'Vysledky (9)'!$B$5:$T$50,19,FALSE))</f>
      </c>
      <c r="L195" s="22">
        <f>IF(ISERROR(VLOOKUP($B195,'Vysledky (10)'!$B$5:$T$50,19,FALSE)),"",VLOOKUP($B195,'Vysledky (10)'!$B$5:$T$50,19,FALSE))</f>
      </c>
      <c r="M195" s="23">
        <f t="shared" si="9"/>
        <v>0</v>
      </c>
      <c r="N195" s="24"/>
      <c r="O195">
        <f t="shared" si="10"/>
        <v>0</v>
      </c>
      <c r="P195">
        <f t="shared" si="11"/>
        <v>0</v>
      </c>
      <c r="Q195" s="25">
        <f t="shared" si="17"/>
        <v>0</v>
      </c>
      <c r="R195" s="25">
        <f t="shared" si="8"/>
        <v>0</v>
      </c>
      <c r="S195" s="25">
        <f t="shared" si="8"/>
        <v>0</v>
      </c>
      <c r="T195" s="25">
        <f t="shared" si="8"/>
        <v>0</v>
      </c>
      <c r="U195">
        <f t="shared" si="12"/>
        <v>0</v>
      </c>
      <c r="V195">
        <f t="shared" si="18"/>
        <v>0</v>
      </c>
      <c r="W195" s="164">
        <f t="shared" si="16"/>
        <v>0</v>
      </c>
      <c r="X195" s="164">
        <f t="shared" si="16"/>
        <v>0</v>
      </c>
      <c r="Y195" s="164">
        <f t="shared" si="16"/>
        <v>0</v>
      </c>
      <c r="Z195" s="164">
        <f t="shared" si="16"/>
        <v>0</v>
      </c>
      <c r="AA195" s="164">
        <f t="shared" si="16"/>
        <v>0</v>
      </c>
      <c r="AB195" s="164">
        <f t="shared" si="16"/>
        <v>0</v>
      </c>
      <c r="AC195" s="165">
        <f t="shared" si="14"/>
        <v>0</v>
      </c>
      <c r="AD195" s="166">
        <f t="shared" si="19"/>
        <v>43</v>
      </c>
    </row>
    <row r="196" spans="3:30" ht="12.75">
      <c r="C196" s="22">
        <f>IF(ISERROR(VLOOKUP($B196,'Vysledky (1)'!$B$5:$T$50,19,FALSE)),"",VLOOKUP($B196,'Vysledky (1)'!$B$5:$T$50,19,FALSE))</f>
      </c>
      <c r="D196" s="22">
        <f>IF(ISERROR(VLOOKUP($B196,'Vysledky (2)'!$B$5:$T$50,19,FALSE)),"",VLOOKUP($B196,'Vysledky (2)'!$B$5:$T$50,19,FALSE))</f>
      </c>
      <c r="E196" s="22">
        <f>IF(ISERROR(VLOOKUP($B196,'Vysledky (3)'!$B$5:$T$50,19,FALSE)),"",VLOOKUP($B196,'Vysledky (3)'!$B$5:$T$50,19,FALSE))</f>
      </c>
      <c r="F196" s="22">
        <f>IF(ISERROR(VLOOKUP($B196,'Vysledky (4)'!$B$5:$T$50,19,FALSE)),"",VLOOKUP($B196,'Vysledky (4)'!$B$5:$T$50,19,FALSE))</f>
      </c>
      <c r="G196" s="22">
        <f>IF(ISERROR(VLOOKUP($B196,'Vysledky (5)'!$B$5:$T$50,19,FALSE)),"",VLOOKUP($B196,'Vysledky (5)'!$B$5:$T$50,19,FALSE))</f>
      </c>
      <c r="H196" s="22">
        <f>IF(ISERROR(VLOOKUP($B196,'Vysledky (6)'!$B$5:$T$50,19,FALSE)),"",VLOOKUP($B196,'Vysledky (6)'!$B$5:$T$50,19,FALSE))</f>
      </c>
      <c r="I196" s="22">
        <f>IF(ISERROR(VLOOKUP($B196,'Vysledky (7)'!$B$5:$T$50,19,FALSE)),"",VLOOKUP($B196,'Vysledky (7)'!$B$5:$T$50,19,FALSE))</f>
      </c>
      <c r="J196" s="22">
        <f>IF(ISERROR(VLOOKUP($B196,'Vysledky (8)'!$B$5:$T$50,19,FALSE)),"",VLOOKUP($B196,'Vysledky (8)'!$B$5:$T$50,19,FALSE))</f>
      </c>
      <c r="K196" s="22">
        <f>IF(ISERROR(VLOOKUP($B196,'Vysledky (9)'!$B$5:$T$50,19,FALSE)),"",VLOOKUP($B196,'Vysledky (9)'!$B$5:$T$50,19,FALSE))</f>
      </c>
      <c r="L196" s="22">
        <f>IF(ISERROR(VLOOKUP($B196,'Vysledky (10)'!$B$5:$T$50,19,FALSE)),"",VLOOKUP($B196,'Vysledky (10)'!$B$5:$T$50,19,FALSE))</f>
      </c>
      <c r="M196" s="23">
        <f t="shared" si="9"/>
        <v>0</v>
      </c>
      <c r="N196" s="24"/>
      <c r="O196">
        <f t="shared" si="10"/>
        <v>0</v>
      </c>
      <c r="P196">
        <f t="shared" si="11"/>
        <v>0</v>
      </c>
      <c r="Q196" s="25">
        <f t="shared" si="17"/>
        <v>0</v>
      </c>
      <c r="R196" s="25">
        <f t="shared" si="8"/>
        <v>0</v>
      </c>
      <c r="S196" s="25">
        <f t="shared" si="8"/>
        <v>0</v>
      </c>
      <c r="T196" s="25">
        <f t="shared" si="8"/>
        <v>0</v>
      </c>
      <c r="U196">
        <f t="shared" si="12"/>
        <v>0</v>
      </c>
      <c r="V196">
        <f t="shared" si="18"/>
        <v>0</v>
      </c>
      <c r="W196" s="164">
        <f t="shared" si="16"/>
        <v>0</v>
      </c>
      <c r="X196" s="164">
        <f t="shared" si="16"/>
        <v>0</v>
      </c>
      <c r="Y196" s="164">
        <f t="shared" si="16"/>
        <v>0</v>
      </c>
      <c r="Z196" s="164">
        <f t="shared" si="16"/>
        <v>0</v>
      </c>
      <c r="AA196" s="164">
        <f t="shared" si="16"/>
        <v>0</v>
      </c>
      <c r="AB196" s="164">
        <f t="shared" si="16"/>
        <v>0</v>
      </c>
      <c r="AC196" s="165">
        <f t="shared" si="14"/>
        <v>0</v>
      </c>
      <c r="AD196" s="166">
        <f t="shared" si="19"/>
        <v>43</v>
      </c>
    </row>
    <row r="197" spans="3:30" ht="12.75">
      <c r="C197" s="22">
        <f>IF(ISERROR(VLOOKUP($B197,'Vysledky (1)'!$B$5:$T$50,19,FALSE)),"",VLOOKUP($B197,'Vysledky (1)'!$B$5:$T$50,19,FALSE))</f>
      </c>
      <c r="D197" s="22">
        <f>IF(ISERROR(VLOOKUP($B197,'Vysledky (2)'!$B$5:$T$50,19,FALSE)),"",VLOOKUP($B197,'Vysledky (2)'!$B$5:$T$50,19,FALSE))</f>
      </c>
      <c r="E197" s="22">
        <f>IF(ISERROR(VLOOKUP($B197,'Vysledky (3)'!$B$5:$T$50,19,FALSE)),"",VLOOKUP($B197,'Vysledky (3)'!$B$5:$T$50,19,FALSE))</f>
      </c>
      <c r="F197" s="22">
        <f>IF(ISERROR(VLOOKUP($B197,'Vysledky (4)'!$B$5:$T$50,19,FALSE)),"",VLOOKUP($B197,'Vysledky (4)'!$B$5:$T$50,19,FALSE))</f>
      </c>
      <c r="G197" s="22">
        <f>IF(ISERROR(VLOOKUP($B197,'Vysledky (5)'!$B$5:$T$50,19,FALSE)),"",VLOOKUP($B197,'Vysledky (5)'!$B$5:$T$50,19,FALSE))</f>
      </c>
      <c r="H197" s="22">
        <f>IF(ISERROR(VLOOKUP($B197,'Vysledky (6)'!$B$5:$T$50,19,FALSE)),"",VLOOKUP($B197,'Vysledky (6)'!$B$5:$T$50,19,FALSE))</f>
      </c>
      <c r="I197" s="22">
        <f>IF(ISERROR(VLOOKUP($B197,'Vysledky (7)'!$B$5:$T$50,19,FALSE)),"",VLOOKUP($B197,'Vysledky (7)'!$B$5:$T$50,19,FALSE))</f>
      </c>
      <c r="J197" s="22">
        <f>IF(ISERROR(VLOOKUP($B197,'Vysledky (8)'!$B$5:$T$50,19,FALSE)),"",VLOOKUP($B197,'Vysledky (8)'!$B$5:$T$50,19,FALSE))</f>
      </c>
      <c r="K197" s="22">
        <f>IF(ISERROR(VLOOKUP($B197,'Vysledky (9)'!$B$5:$T$50,19,FALSE)),"",VLOOKUP($B197,'Vysledky (9)'!$B$5:$T$50,19,FALSE))</f>
      </c>
      <c r="L197" s="22">
        <f>IF(ISERROR(VLOOKUP($B197,'Vysledky (10)'!$B$5:$T$50,19,FALSE)),"",VLOOKUP($B197,'Vysledky (10)'!$B$5:$T$50,19,FALSE))</f>
      </c>
      <c r="M197" s="23">
        <f t="shared" si="9"/>
        <v>0</v>
      </c>
      <c r="N197" s="24"/>
      <c r="O197">
        <f t="shared" si="10"/>
        <v>0</v>
      </c>
      <c r="P197">
        <f t="shared" si="11"/>
        <v>0</v>
      </c>
      <c r="Q197" s="25">
        <f t="shared" si="17"/>
        <v>0</v>
      </c>
      <c r="R197" s="25">
        <f t="shared" si="8"/>
        <v>0</v>
      </c>
      <c r="S197" s="25">
        <f t="shared" si="8"/>
        <v>0</v>
      </c>
      <c r="T197" s="25">
        <f t="shared" si="8"/>
        <v>0</v>
      </c>
      <c r="U197">
        <f t="shared" si="12"/>
        <v>0</v>
      </c>
      <c r="V197">
        <f t="shared" si="18"/>
        <v>0</v>
      </c>
      <c r="W197" s="164">
        <f t="shared" si="16"/>
        <v>0</v>
      </c>
      <c r="X197" s="164">
        <f t="shared" si="16"/>
        <v>0</v>
      </c>
      <c r="Y197" s="164">
        <f t="shared" si="16"/>
        <v>0</v>
      </c>
      <c r="Z197" s="164">
        <f t="shared" si="16"/>
        <v>0</v>
      </c>
      <c r="AA197" s="164">
        <f t="shared" si="16"/>
        <v>0</v>
      </c>
      <c r="AB197" s="164">
        <f t="shared" si="16"/>
        <v>0</v>
      </c>
      <c r="AC197" s="165">
        <f t="shared" si="14"/>
        <v>0</v>
      </c>
      <c r="AD197" s="166">
        <f t="shared" si="19"/>
        <v>43</v>
      </c>
    </row>
    <row r="198" spans="3:30" ht="12.75">
      <c r="C198" s="22">
        <f>IF(ISERROR(VLOOKUP($B198,'Vysledky (1)'!$B$5:$T$50,19,FALSE)),"",VLOOKUP($B198,'Vysledky (1)'!$B$5:$T$50,19,FALSE))</f>
      </c>
      <c r="D198" s="22">
        <f>IF(ISERROR(VLOOKUP($B198,'Vysledky (2)'!$B$5:$T$50,19,FALSE)),"",VLOOKUP($B198,'Vysledky (2)'!$B$5:$T$50,19,FALSE))</f>
      </c>
      <c r="E198" s="22">
        <f>IF(ISERROR(VLOOKUP($B198,'Vysledky (3)'!$B$5:$T$50,19,FALSE)),"",VLOOKUP($B198,'Vysledky (3)'!$B$5:$T$50,19,FALSE))</f>
      </c>
      <c r="F198" s="22">
        <f>IF(ISERROR(VLOOKUP($B198,'Vysledky (4)'!$B$5:$T$50,19,FALSE)),"",VLOOKUP($B198,'Vysledky (4)'!$B$5:$T$50,19,FALSE))</f>
      </c>
      <c r="G198" s="22">
        <f>IF(ISERROR(VLOOKUP($B198,'Vysledky (5)'!$B$5:$T$50,19,FALSE)),"",VLOOKUP($B198,'Vysledky (5)'!$B$5:$T$50,19,FALSE))</f>
      </c>
      <c r="H198" s="22">
        <f>IF(ISERROR(VLOOKUP($B198,'Vysledky (6)'!$B$5:$T$50,19,FALSE)),"",VLOOKUP($B198,'Vysledky (6)'!$B$5:$T$50,19,FALSE))</f>
      </c>
      <c r="I198" s="22">
        <f>IF(ISERROR(VLOOKUP($B198,'Vysledky (7)'!$B$5:$T$50,19,FALSE)),"",VLOOKUP($B198,'Vysledky (7)'!$B$5:$T$50,19,FALSE))</f>
      </c>
      <c r="J198" s="22">
        <f>IF(ISERROR(VLOOKUP($B198,'Vysledky (8)'!$B$5:$T$50,19,FALSE)),"",VLOOKUP($B198,'Vysledky (8)'!$B$5:$T$50,19,FALSE))</f>
      </c>
      <c r="K198" s="22">
        <f>IF(ISERROR(VLOOKUP($B198,'Vysledky (9)'!$B$5:$T$50,19,FALSE)),"",VLOOKUP($B198,'Vysledky (9)'!$B$5:$T$50,19,FALSE))</f>
      </c>
      <c r="L198" s="22">
        <f>IF(ISERROR(VLOOKUP($B198,'Vysledky (10)'!$B$5:$T$50,19,FALSE)),"",VLOOKUP($B198,'Vysledky (10)'!$B$5:$T$50,19,FALSE))</f>
      </c>
      <c r="M198" s="23">
        <f t="shared" si="9"/>
        <v>0</v>
      </c>
      <c r="N198" s="24"/>
      <c r="O198">
        <f t="shared" si="10"/>
        <v>0</v>
      </c>
      <c r="P198">
        <f t="shared" si="11"/>
        <v>0</v>
      </c>
      <c r="Q198" s="25">
        <f t="shared" si="17"/>
        <v>0</v>
      </c>
      <c r="R198" s="25">
        <f t="shared" si="8"/>
        <v>0</v>
      </c>
      <c r="S198" s="25">
        <f t="shared" si="8"/>
        <v>0</v>
      </c>
      <c r="T198" s="25">
        <f t="shared" si="8"/>
        <v>0</v>
      </c>
      <c r="U198">
        <f t="shared" si="12"/>
        <v>0</v>
      </c>
      <c r="V198">
        <f t="shared" si="18"/>
        <v>0</v>
      </c>
      <c r="W198" s="164">
        <f t="shared" si="16"/>
        <v>0</v>
      </c>
      <c r="X198" s="164">
        <f t="shared" si="16"/>
        <v>0</v>
      </c>
      <c r="Y198" s="164">
        <f t="shared" si="16"/>
        <v>0</v>
      </c>
      <c r="Z198" s="164">
        <f aca="true" t="shared" si="20" ref="W198:AB240">IF(ISERROR(LARGE($C198:$L198,Z$5)),0,LARGE($C198:$L198,Z$5))*Z$4</f>
        <v>0</v>
      </c>
      <c r="AA198" s="164">
        <f t="shared" si="20"/>
        <v>0</v>
      </c>
      <c r="AB198" s="164">
        <f t="shared" si="20"/>
        <v>0</v>
      </c>
      <c r="AC198" s="165">
        <f t="shared" si="14"/>
        <v>0</v>
      </c>
      <c r="AD198" s="166">
        <f t="shared" si="19"/>
        <v>43</v>
      </c>
    </row>
    <row r="199" spans="3:30" ht="12.75">
      <c r="C199" s="22">
        <f>IF(ISERROR(VLOOKUP($B199,'Vysledky (1)'!$B$5:$T$50,19,FALSE)),"",VLOOKUP($B199,'Vysledky (1)'!$B$5:$T$50,19,FALSE))</f>
      </c>
      <c r="D199" s="22">
        <f>IF(ISERROR(VLOOKUP($B199,'Vysledky (2)'!$B$5:$T$50,19,FALSE)),"",VLOOKUP($B199,'Vysledky (2)'!$B$5:$T$50,19,FALSE))</f>
      </c>
      <c r="E199" s="22">
        <f>IF(ISERROR(VLOOKUP($B199,'Vysledky (3)'!$B$5:$T$50,19,FALSE)),"",VLOOKUP($B199,'Vysledky (3)'!$B$5:$T$50,19,FALSE))</f>
      </c>
      <c r="F199" s="22">
        <f>IF(ISERROR(VLOOKUP($B199,'Vysledky (4)'!$B$5:$T$50,19,FALSE)),"",VLOOKUP($B199,'Vysledky (4)'!$B$5:$T$50,19,FALSE))</f>
      </c>
      <c r="G199" s="22">
        <f>IF(ISERROR(VLOOKUP($B199,'Vysledky (5)'!$B$5:$T$50,19,FALSE)),"",VLOOKUP($B199,'Vysledky (5)'!$B$5:$T$50,19,FALSE))</f>
      </c>
      <c r="H199" s="22">
        <f>IF(ISERROR(VLOOKUP($B199,'Vysledky (6)'!$B$5:$T$50,19,FALSE)),"",VLOOKUP($B199,'Vysledky (6)'!$B$5:$T$50,19,FALSE))</f>
      </c>
      <c r="I199" s="22">
        <f>IF(ISERROR(VLOOKUP($B199,'Vysledky (7)'!$B$5:$T$50,19,FALSE)),"",VLOOKUP($B199,'Vysledky (7)'!$B$5:$T$50,19,FALSE))</f>
      </c>
      <c r="J199" s="22">
        <f>IF(ISERROR(VLOOKUP($B199,'Vysledky (8)'!$B$5:$T$50,19,FALSE)),"",VLOOKUP($B199,'Vysledky (8)'!$B$5:$T$50,19,FALSE))</f>
      </c>
      <c r="K199" s="22">
        <f>IF(ISERROR(VLOOKUP($B199,'Vysledky (9)'!$B$5:$T$50,19,FALSE)),"",VLOOKUP($B199,'Vysledky (9)'!$B$5:$T$50,19,FALSE))</f>
      </c>
      <c r="L199" s="22">
        <f>IF(ISERROR(VLOOKUP($B199,'Vysledky (10)'!$B$5:$T$50,19,FALSE)),"",VLOOKUP($B199,'Vysledky (10)'!$B$5:$T$50,19,FALSE))</f>
      </c>
      <c r="M199" s="23">
        <f t="shared" si="9"/>
        <v>0</v>
      </c>
      <c r="N199" s="24"/>
      <c r="O199">
        <f t="shared" si="10"/>
        <v>0</v>
      </c>
      <c r="P199">
        <f t="shared" si="11"/>
        <v>0</v>
      </c>
      <c r="Q199" s="25">
        <f t="shared" si="17"/>
        <v>0</v>
      </c>
      <c r="R199" s="25">
        <f aca="true" t="shared" si="21" ref="R199:T262">IF($P199&gt;R$3,SMALL($C199:$L199,R$2),0)</f>
        <v>0</v>
      </c>
      <c r="S199" s="25">
        <f t="shared" si="21"/>
        <v>0</v>
      </c>
      <c r="T199" s="25">
        <f t="shared" si="21"/>
        <v>0</v>
      </c>
      <c r="U199">
        <f t="shared" si="12"/>
        <v>0</v>
      </c>
      <c r="V199">
        <f t="shared" si="18"/>
        <v>0</v>
      </c>
      <c r="W199" s="164">
        <f t="shared" si="20"/>
        <v>0</v>
      </c>
      <c r="X199" s="164">
        <f t="shared" si="20"/>
        <v>0</v>
      </c>
      <c r="Y199" s="164">
        <f t="shared" si="20"/>
        <v>0</v>
      </c>
      <c r="Z199" s="164">
        <f t="shared" si="20"/>
        <v>0</v>
      </c>
      <c r="AA199" s="164">
        <f t="shared" si="20"/>
        <v>0</v>
      </c>
      <c r="AB199" s="164">
        <f t="shared" si="20"/>
        <v>0</v>
      </c>
      <c r="AC199" s="165">
        <f t="shared" si="14"/>
        <v>0</v>
      </c>
      <c r="AD199" s="166">
        <f t="shared" si="19"/>
        <v>43</v>
      </c>
    </row>
    <row r="200" spans="3:30" ht="12.75">
      <c r="C200" s="22">
        <f>IF(ISERROR(VLOOKUP($B200,'Vysledky (1)'!$B$5:$T$50,19,FALSE)),"",VLOOKUP($B200,'Vysledky (1)'!$B$5:$T$50,19,FALSE))</f>
      </c>
      <c r="D200" s="22">
        <f>IF(ISERROR(VLOOKUP($B200,'Vysledky (2)'!$B$5:$T$50,19,FALSE)),"",VLOOKUP($B200,'Vysledky (2)'!$B$5:$T$50,19,FALSE))</f>
      </c>
      <c r="E200" s="22">
        <f>IF(ISERROR(VLOOKUP($B200,'Vysledky (3)'!$B$5:$T$50,19,FALSE)),"",VLOOKUP($B200,'Vysledky (3)'!$B$5:$T$50,19,FALSE))</f>
      </c>
      <c r="F200" s="22">
        <f>IF(ISERROR(VLOOKUP($B200,'Vysledky (4)'!$B$5:$T$50,19,FALSE)),"",VLOOKUP($B200,'Vysledky (4)'!$B$5:$T$50,19,FALSE))</f>
      </c>
      <c r="G200" s="22">
        <f>IF(ISERROR(VLOOKUP($B200,'Vysledky (5)'!$B$5:$T$50,19,FALSE)),"",VLOOKUP($B200,'Vysledky (5)'!$B$5:$T$50,19,FALSE))</f>
      </c>
      <c r="H200" s="22">
        <f>IF(ISERROR(VLOOKUP($B200,'Vysledky (6)'!$B$5:$T$50,19,FALSE)),"",VLOOKUP($B200,'Vysledky (6)'!$B$5:$T$50,19,FALSE))</f>
      </c>
      <c r="I200" s="22">
        <f>IF(ISERROR(VLOOKUP($B200,'Vysledky (7)'!$B$5:$T$50,19,FALSE)),"",VLOOKUP($B200,'Vysledky (7)'!$B$5:$T$50,19,FALSE))</f>
      </c>
      <c r="J200" s="22">
        <f>IF(ISERROR(VLOOKUP($B200,'Vysledky (8)'!$B$5:$T$50,19,FALSE)),"",VLOOKUP($B200,'Vysledky (8)'!$B$5:$T$50,19,FALSE))</f>
      </c>
      <c r="K200" s="22">
        <f>IF(ISERROR(VLOOKUP($B200,'Vysledky (9)'!$B$5:$T$50,19,FALSE)),"",VLOOKUP($B200,'Vysledky (9)'!$B$5:$T$50,19,FALSE))</f>
      </c>
      <c r="L200" s="22">
        <f>IF(ISERROR(VLOOKUP($B200,'Vysledky (10)'!$B$5:$T$50,19,FALSE)),"",VLOOKUP($B200,'Vysledky (10)'!$B$5:$T$50,19,FALSE))</f>
      </c>
      <c r="M200" s="23">
        <f aca="true" t="shared" si="22" ref="M200:M263">U200</f>
        <v>0</v>
      </c>
      <c r="N200" s="24"/>
      <c r="O200">
        <f aca="true" t="shared" si="23" ref="O200:O263">SUM(C200:L200)</f>
        <v>0</v>
      </c>
      <c r="P200">
        <f aca="true" t="shared" si="24" ref="P200:P263">COUNT(C200:L200)</f>
        <v>0</v>
      </c>
      <c r="Q200" s="25">
        <f t="shared" si="17"/>
        <v>0</v>
      </c>
      <c r="R200" s="25">
        <f t="shared" si="21"/>
        <v>0</v>
      </c>
      <c r="S200" s="25">
        <f t="shared" si="21"/>
        <v>0</v>
      </c>
      <c r="T200" s="25">
        <f t="shared" si="21"/>
        <v>0</v>
      </c>
      <c r="U200">
        <f aca="true" t="shared" si="25" ref="U200:U263">O200-SUM(Q200:T200)</f>
        <v>0</v>
      </c>
      <c r="V200">
        <f t="shared" si="18"/>
        <v>0</v>
      </c>
      <c r="W200" s="164">
        <f t="shared" si="20"/>
        <v>0</v>
      </c>
      <c r="X200" s="164">
        <f t="shared" si="20"/>
        <v>0</v>
      </c>
      <c r="Y200" s="164">
        <f t="shared" si="20"/>
        <v>0</v>
      </c>
      <c r="Z200" s="164">
        <f t="shared" si="20"/>
        <v>0</v>
      </c>
      <c r="AA200" s="164">
        <f t="shared" si="20"/>
        <v>0</v>
      </c>
      <c r="AB200" s="164">
        <f t="shared" si="20"/>
        <v>0</v>
      </c>
      <c r="AC200" s="165">
        <f aca="true" t="shared" si="26" ref="AC200:AC263">SUM(V200:AB200)</f>
        <v>0</v>
      </c>
      <c r="AD200" s="166">
        <f t="shared" si="19"/>
        <v>43</v>
      </c>
    </row>
    <row r="201" spans="3:30" ht="12.75">
      <c r="C201" s="22">
        <f>IF(ISERROR(VLOOKUP($B201,'Vysledky (1)'!$B$5:$T$50,19,FALSE)),"",VLOOKUP($B201,'Vysledky (1)'!$B$5:$T$50,19,FALSE))</f>
      </c>
      <c r="D201" s="22">
        <f>IF(ISERROR(VLOOKUP($B201,'Vysledky (2)'!$B$5:$T$50,19,FALSE)),"",VLOOKUP($B201,'Vysledky (2)'!$B$5:$T$50,19,FALSE))</f>
      </c>
      <c r="E201" s="22">
        <f>IF(ISERROR(VLOOKUP($B201,'Vysledky (3)'!$B$5:$T$50,19,FALSE)),"",VLOOKUP($B201,'Vysledky (3)'!$B$5:$T$50,19,FALSE))</f>
      </c>
      <c r="F201" s="22">
        <f>IF(ISERROR(VLOOKUP($B201,'Vysledky (4)'!$B$5:$T$50,19,FALSE)),"",VLOOKUP($B201,'Vysledky (4)'!$B$5:$T$50,19,FALSE))</f>
      </c>
      <c r="G201" s="22">
        <f>IF(ISERROR(VLOOKUP($B201,'Vysledky (5)'!$B$5:$T$50,19,FALSE)),"",VLOOKUP($B201,'Vysledky (5)'!$B$5:$T$50,19,FALSE))</f>
      </c>
      <c r="H201" s="22">
        <f>IF(ISERROR(VLOOKUP($B201,'Vysledky (6)'!$B$5:$T$50,19,FALSE)),"",VLOOKUP($B201,'Vysledky (6)'!$B$5:$T$50,19,FALSE))</f>
      </c>
      <c r="I201" s="22">
        <f>IF(ISERROR(VLOOKUP($B201,'Vysledky (7)'!$B$5:$T$50,19,FALSE)),"",VLOOKUP($B201,'Vysledky (7)'!$B$5:$T$50,19,FALSE))</f>
      </c>
      <c r="J201" s="22">
        <f>IF(ISERROR(VLOOKUP($B201,'Vysledky (8)'!$B$5:$T$50,19,FALSE)),"",VLOOKUP($B201,'Vysledky (8)'!$B$5:$T$50,19,FALSE))</f>
      </c>
      <c r="K201" s="22">
        <f>IF(ISERROR(VLOOKUP($B201,'Vysledky (9)'!$B$5:$T$50,19,FALSE)),"",VLOOKUP($B201,'Vysledky (9)'!$B$5:$T$50,19,FALSE))</f>
      </c>
      <c r="L201" s="22">
        <f>IF(ISERROR(VLOOKUP($B201,'Vysledky (10)'!$B$5:$T$50,19,FALSE)),"",VLOOKUP($B201,'Vysledky (10)'!$B$5:$T$50,19,FALSE))</f>
      </c>
      <c r="M201" s="23">
        <f t="shared" si="22"/>
        <v>0</v>
      </c>
      <c r="N201" s="24"/>
      <c r="O201">
        <f t="shared" si="23"/>
        <v>0</v>
      </c>
      <c r="P201">
        <f t="shared" si="24"/>
        <v>0</v>
      </c>
      <c r="Q201" s="25">
        <f t="shared" si="17"/>
        <v>0</v>
      </c>
      <c r="R201" s="25">
        <f t="shared" si="21"/>
        <v>0</v>
      </c>
      <c r="S201" s="25">
        <f t="shared" si="21"/>
        <v>0</v>
      </c>
      <c r="T201" s="25">
        <f t="shared" si="21"/>
        <v>0</v>
      </c>
      <c r="U201">
        <f t="shared" si="25"/>
        <v>0</v>
      </c>
      <c r="V201">
        <f t="shared" si="18"/>
        <v>0</v>
      </c>
      <c r="W201" s="164">
        <f t="shared" si="20"/>
        <v>0</v>
      </c>
      <c r="X201" s="164">
        <f t="shared" si="20"/>
        <v>0</v>
      </c>
      <c r="Y201" s="164">
        <f t="shared" si="20"/>
        <v>0</v>
      </c>
      <c r="Z201" s="164">
        <f t="shared" si="20"/>
        <v>0</v>
      </c>
      <c r="AA201" s="164">
        <f t="shared" si="20"/>
        <v>0</v>
      </c>
      <c r="AB201" s="164">
        <f t="shared" si="20"/>
        <v>0</v>
      </c>
      <c r="AC201" s="165">
        <f t="shared" si="26"/>
        <v>0</v>
      </c>
      <c r="AD201" s="166">
        <f t="shared" si="19"/>
        <v>43</v>
      </c>
    </row>
    <row r="202" spans="3:30" ht="12.75">
      <c r="C202" s="22">
        <f>IF(ISERROR(VLOOKUP($B202,'Vysledky (1)'!$B$5:$T$50,19,FALSE)),"",VLOOKUP($B202,'Vysledky (1)'!$B$5:$T$50,19,FALSE))</f>
      </c>
      <c r="D202" s="22">
        <f>IF(ISERROR(VLOOKUP($B202,'Vysledky (2)'!$B$5:$T$50,19,FALSE)),"",VLOOKUP($B202,'Vysledky (2)'!$B$5:$T$50,19,FALSE))</f>
      </c>
      <c r="E202" s="22">
        <f>IF(ISERROR(VLOOKUP($B202,'Vysledky (3)'!$B$5:$T$50,19,FALSE)),"",VLOOKUP($B202,'Vysledky (3)'!$B$5:$T$50,19,FALSE))</f>
      </c>
      <c r="F202" s="22">
        <f>IF(ISERROR(VLOOKUP($B202,'Vysledky (4)'!$B$5:$T$50,19,FALSE)),"",VLOOKUP($B202,'Vysledky (4)'!$B$5:$T$50,19,FALSE))</f>
      </c>
      <c r="G202" s="22">
        <f>IF(ISERROR(VLOOKUP($B202,'Vysledky (5)'!$B$5:$T$50,19,FALSE)),"",VLOOKUP($B202,'Vysledky (5)'!$B$5:$T$50,19,FALSE))</f>
      </c>
      <c r="H202" s="22">
        <f>IF(ISERROR(VLOOKUP($B202,'Vysledky (6)'!$B$5:$T$50,19,FALSE)),"",VLOOKUP($B202,'Vysledky (6)'!$B$5:$T$50,19,FALSE))</f>
      </c>
      <c r="I202" s="22">
        <f>IF(ISERROR(VLOOKUP($B202,'Vysledky (7)'!$B$5:$T$50,19,FALSE)),"",VLOOKUP($B202,'Vysledky (7)'!$B$5:$T$50,19,FALSE))</f>
      </c>
      <c r="J202" s="22">
        <f>IF(ISERROR(VLOOKUP($B202,'Vysledky (8)'!$B$5:$T$50,19,FALSE)),"",VLOOKUP($B202,'Vysledky (8)'!$B$5:$T$50,19,FALSE))</f>
      </c>
      <c r="K202" s="22">
        <f>IF(ISERROR(VLOOKUP($B202,'Vysledky (9)'!$B$5:$T$50,19,FALSE)),"",VLOOKUP($B202,'Vysledky (9)'!$B$5:$T$50,19,FALSE))</f>
      </c>
      <c r="L202" s="22">
        <f>IF(ISERROR(VLOOKUP($B202,'Vysledky (10)'!$B$5:$T$50,19,FALSE)),"",VLOOKUP($B202,'Vysledky (10)'!$B$5:$T$50,19,FALSE))</f>
      </c>
      <c r="M202" s="23">
        <f t="shared" si="22"/>
        <v>0</v>
      </c>
      <c r="N202" s="24"/>
      <c r="O202">
        <f t="shared" si="23"/>
        <v>0</v>
      </c>
      <c r="P202">
        <f t="shared" si="24"/>
        <v>0</v>
      </c>
      <c r="Q202" s="25">
        <f t="shared" si="17"/>
        <v>0</v>
      </c>
      <c r="R202" s="25">
        <f t="shared" si="21"/>
        <v>0</v>
      </c>
      <c r="S202" s="25">
        <f t="shared" si="21"/>
        <v>0</v>
      </c>
      <c r="T202" s="25">
        <f t="shared" si="21"/>
        <v>0</v>
      </c>
      <c r="U202">
        <f t="shared" si="25"/>
        <v>0</v>
      </c>
      <c r="V202">
        <f t="shared" si="18"/>
        <v>0</v>
      </c>
      <c r="W202" s="164">
        <f t="shared" si="20"/>
        <v>0</v>
      </c>
      <c r="X202" s="164">
        <f t="shared" si="20"/>
        <v>0</v>
      </c>
      <c r="Y202" s="164">
        <f t="shared" si="20"/>
        <v>0</v>
      </c>
      <c r="Z202" s="164">
        <f t="shared" si="20"/>
        <v>0</v>
      </c>
      <c r="AA202" s="164">
        <f t="shared" si="20"/>
        <v>0</v>
      </c>
      <c r="AB202" s="164">
        <f t="shared" si="20"/>
        <v>0</v>
      </c>
      <c r="AC202" s="165">
        <f t="shared" si="26"/>
        <v>0</v>
      </c>
      <c r="AD202" s="166">
        <f t="shared" si="19"/>
        <v>43</v>
      </c>
    </row>
    <row r="203" spans="3:30" ht="12.75">
      <c r="C203" s="22">
        <f>IF(ISERROR(VLOOKUP($B203,'Vysledky (1)'!$B$5:$T$50,19,FALSE)),"",VLOOKUP($B203,'Vysledky (1)'!$B$5:$T$50,19,FALSE))</f>
      </c>
      <c r="D203" s="22">
        <f>IF(ISERROR(VLOOKUP($B203,'Vysledky (2)'!$B$5:$T$50,19,FALSE)),"",VLOOKUP($B203,'Vysledky (2)'!$B$5:$T$50,19,FALSE))</f>
      </c>
      <c r="E203" s="22">
        <f>IF(ISERROR(VLOOKUP($B203,'Vysledky (3)'!$B$5:$T$50,19,FALSE)),"",VLOOKUP($B203,'Vysledky (3)'!$B$5:$T$50,19,FALSE))</f>
      </c>
      <c r="F203" s="22">
        <f>IF(ISERROR(VLOOKUP($B203,'Vysledky (4)'!$B$5:$T$50,19,FALSE)),"",VLOOKUP($B203,'Vysledky (4)'!$B$5:$T$50,19,FALSE))</f>
      </c>
      <c r="G203" s="22">
        <f>IF(ISERROR(VLOOKUP($B203,'Vysledky (5)'!$B$5:$T$50,19,FALSE)),"",VLOOKUP($B203,'Vysledky (5)'!$B$5:$T$50,19,FALSE))</f>
      </c>
      <c r="H203" s="22">
        <f>IF(ISERROR(VLOOKUP($B203,'Vysledky (6)'!$B$5:$T$50,19,FALSE)),"",VLOOKUP($B203,'Vysledky (6)'!$B$5:$T$50,19,FALSE))</f>
      </c>
      <c r="I203" s="22">
        <f>IF(ISERROR(VLOOKUP($B203,'Vysledky (7)'!$B$5:$T$50,19,FALSE)),"",VLOOKUP($B203,'Vysledky (7)'!$B$5:$T$50,19,FALSE))</f>
      </c>
      <c r="J203" s="22">
        <f>IF(ISERROR(VLOOKUP($B203,'Vysledky (8)'!$B$5:$T$50,19,FALSE)),"",VLOOKUP($B203,'Vysledky (8)'!$B$5:$T$50,19,FALSE))</f>
      </c>
      <c r="K203" s="22">
        <f>IF(ISERROR(VLOOKUP($B203,'Vysledky (9)'!$B$5:$T$50,19,FALSE)),"",VLOOKUP($B203,'Vysledky (9)'!$B$5:$T$50,19,FALSE))</f>
      </c>
      <c r="L203" s="22">
        <f>IF(ISERROR(VLOOKUP($B203,'Vysledky (10)'!$B$5:$T$50,19,FALSE)),"",VLOOKUP($B203,'Vysledky (10)'!$B$5:$T$50,19,FALSE))</f>
      </c>
      <c r="M203" s="23">
        <f t="shared" si="22"/>
        <v>0</v>
      </c>
      <c r="N203" s="24"/>
      <c r="O203">
        <f t="shared" si="23"/>
        <v>0</v>
      </c>
      <c r="P203">
        <f t="shared" si="24"/>
        <v>0</v>
      </c>
      <c r="Q203" s="25">
        <f t="shared" si="17"/>
        <v>0</v>
      </c>
      <c r="R203" s="25">
        <f t="shared" si="21"/>
        <v>0</v>
      </c>
      <c r="S203" s="25">
        <f t="shared" si="21"/>
        <v>0</v>
      </c>
      <c r="T203" s="25">
        <f t="shared" si="21"/>
        <v>0</v>
      </c>
      <c r="U203">
        <f t="shared" si="25"/>
        <v>0</v>
      </c>
      <c r="V203">
        <f t="shared" si="18"/>
        <v>0</v>
      </c>
      <c r="W203" s="164">
        <f t="shared" si="20"/>
        <v>0</v>
      </c>
      <c r="X203" s="164">
        <f t="shared" si="20"/>
        <v>0</v>
      </c>
      <c r="Y203" s="164">
        <f t="shared" si="20"/>
        <v>0</v>
      </c>
      <c r="Z203" s="164">
        <f t="shared" si="20"/>
        <v>0</v>
      </c>
      <c r="AA203" s="164">
        <f t="shared" si="20"/>
        <v>0</v>
      </c>
      <c r="AB203" s="164">
        <f t="shared" si="20"/>
        <v>0</v>
      </c>
      <c r="AC203" s="165">
        <f t="shared" si="26"/>
        <v>0</v>
      </c>
      <c r="AD203" s="166">
        <f t="shared" si="19"/>
        <v>43</v>
      </c>
    </row>
    <row r="204" spans="3:30" ht="12.75">
      <c r="C204" s="22">
        <f>IF(ISERROR(VLOOKUP($B204,'Vysledky (1)'!$B$5:$T$50,19,FALSE)),"",VLOOKUP($B204,'Vysledky (1)'!$B$5:$T$50,19,FALSE))</f>
      </c>
      <c r="D204" s="22">
        <f>IF(ISERROR(VLOOKUP($B204,'Vysledky (2)'!$B$5:$T$50,19,FALSE)),"",VLOOKUP($B204,'Vysledky (2)'!$B$5:$T$50,19,FALSE))</f>
      </c>
      <c r="E204" s="22">
        <f>IF(ISERROR(VLOOKUP($B204,'Vysledky (3)'!$B$5:$T$50,19,FALSE)),"",VLOOKUP($B204,'Vysledky (3)'!$B$5:$T$50,19,FALSE))</f>
      </c>
      <c r="F204" s="22">
        <f>IF(ISERROR(VLOOKUP($B204,'Vysledky (4)'!$B$5:$T$50,19,FALSE)),"",VLOOKUP($B204,'Vysledky (4)'!$B$5:$T$50,19,FALSE))</f>
      </c>
      <c r="G204" s="22">
        <f>IF(ISERROR(VLOOKUP($B204,'Vysledky (5)'!$B$5:$T$50,19,FALSE)),"",VLOOKUP($B204,'Vysledky (5)'!$B$5:$T$50,19,FALSE))</f>
      </c>
      <c r="H204" s="22">
        <f>IF(ISERROR(VLOOKUP($B204,'Vysledky (6)'!$B$5:$T$50,19,FALSE)),"",VLOOKUP($B204,'Vysledky (6)'!$B$5:$T$50,19,FALSE))</f>
      </c>
      <c r="I204" s="22">
        <f>IF(ISERROR(VLOOKUP($B204,'Vysledky (7)'!$B$5:$T$50,19,FALSE)),"",VLOOKUP($B204,'Vysledky (7)'!$B$5:$T$50,19,FALSE))</f>
      </c>
      <c r="J204" s="22">
        <f>IF(ISERROR(VLOOKUP($B204,'Vysledky (8)'!$B$5:$T$50,19,FALSE)),"",VLOOKUP($B204,'Vysledky (8)'!$B$5:$T$50,19,FALSE))</f>
      </c>
      <c r="K204" s="22">
        <f>IF(ISERROR(VLOOKUP($B204,'Vysledky (9)'!$B$5:$T$50,19,FALSE)),"",VLOOKUP($B204,'Vysledky (9)'!$B$5:$T$50,19,FALSE))</f>
      </c>
      <c r="L204" s="22">
        <f>IF(ISERROR(VLOOKUP($B204,'Vysledky (10)'!$B$5:$T$50,19,FALSE)),"",VLOOKUP($B204,'Vysledky (10)'!$B$5:$T$50,19,FALSE))</f>
      </c>
      <c r="M204" s="23">
        <f t="shared" si="22"/>
        <v>0</v>
      </c>
      <c r="N204" s="24"/>
      <c r="O204">
        <f t="shared" si="23"/>
        <v>0</v>
      </c>
      <c r="P204">
        <f t="shared" si="24"/>
        <v>0</v>
      </c>
      <c r="Q204" s="25">
        <f t="shared" si="17"/>
        <v>0</v>
      </c>
      <c r="R204" s="25">
        <f t="shared" si="21"/>
        <v>0</v>
      </c>
      <c r="S204" s="25">
        <f t="shared" si="21"/>
        <v>0</v>
      </c>
      <c r="T204" s="25">
        <f t="shared" si="21"/>
        <v>0</v>
      </c>
      <c r="U204">
        <f t="shared" si="25"/>
        <v>0</v>
      </c>
      <c r="V204">
        <f t="shared" si="18"/>
        <v>0</v>
      </c>
      <c r="W204" s="164">
        <f t="shared" si="20"/>
        <v>0</v>
      </c>
      <c r="X204" s="164">
        <f t="shared" si="20"/>
        <v>0</v>
      </c>
      <c r="Y204" s="164">
        <f t="shared" si="20"/>
        <v>0</v>
      </c>
      <c r="Z204" s="164">
        <f t="shared" si="20"/>
        <v>0</v>
      </c>
      <c r="AA204" s="164">
        <f t="shared" si="20"/>
        <v>0</v>
      </c>
      <c r="AB204" s="164">
        <f t="shared" si="20"/>
        <v>0</v>
      </c>
      <c r="AC204" s="165">
        <f t="shared" si="26"/>
        <v>0</v>
      </c>
      <c r="AD204" s="166">
        <f t="shared" si="19"/>
        <v>43</v>
      </c>
    </row>
    <row r="205" spans="3:30" ht="12.75">
      <c r="C205" s="22">
        <f>IF(ISERROR(VLOOKUP($B205,'Vysledky (1)'!$B$5:$T$50,19,FALSE)),"",VLOOKUP($B205,'Vysledky (1)'!$B$5:$T$50,19,FALSE))</f>
      </c>
      <c r="D205" s="22">
        <f>IF(ISERROR(VLOOKUP($B205,'Vysledky (2)'!$B$5:$T$50,19,FALSE)),"",VLOOKUP($B205,'Vysledky (2)'!$B$5:$T$50,19,FALSE))</f>
      </c>
      <c r="E205" s="22">
        <f>IF(ISERROR(VLOOKUP($B205,'Vysledky (3)'!$B$5:$T$50,19,FALSE)),"",VLOOKUP($B205,'Vysledky (3)'!$B$5:$T$50,19,FALSE))</f>
      </c>
      <c r="F205" s="22">
        <f>IF(ISERROR(VLOOKUP($B205,'Vysledky (4)'!$B$5:$T$50,19,FALSE)),"",VLOOKUP($B205,'Vysledky (4)'!$B$5:$T$50,19,FALSE))</f>
      </c>
      <c r="G205" s="22">
        <f>IF(ISERROR(VLOOKUP($B205,'Vysledky (5)'!$B$5:$T$50,19,FALSE)),"",VLOOKUP($B205,'Vysledky (5)'!$B$5:$T$50,19,FALSE))</f>
      </c>
      <c r="H205" s="22">
        <f>IF(ISERROR(VLOOKUP($B205,'Vysledky (6)'!$B$5:$T$50,19,FALSE)),"",VLOOKUP($B205,'Vysledky (6)'!$B$5:$T$50,19,FALSE))</f>
      </c>
      <c r="I205" s="22">
        <f>IF(ISERROR(VLOOKUP($B205,'Vysledky (7)'!$B$5:$T$50,19,FALSE)),"",VLOOKUP($B205,'Vysledky (7)'!$B$5:$T$50,19,FALSE))</f>
      </c>
      <c r="J205" s="22">
        <f>IF(ISERROR(VLOOKUP($B205,'Vysledky (8)'!$B$5:$T$50,19,FALSE)),"",VLOOKUP($B205,'Vysledky (8)'!$B$5:$T$50,19,FALSE))</f>
      </c>
      <c r="K205" s="22">
        <f>IF(ISERROR(VLOOKUP($B205,'Vysledky (9)'!$B$5:$T$50,19,FALSE)),"",VLOOKUP($B205,'Vysledky (9)'!$B$5:$T$50,19,FALSE))</f>
      </c>
      <c r="L205" s="22">
        <f>IF(ISERROR(VLOOKUP($B205,'Vysledky (10)'!$B$5:$T$50,19,FALSE)),"",VLOOKUP($B205,'Vysledky (10)'!$B$5:$T$50,19,FALSE))</f>
      </c>
      <c r="M205" s="23">
        <f t="shared" si="22"/>
        <v>0</v>
      </c>
      <c r="N205" s="24"/>
      <c r="O205">
        <f t="shared" si="23"/>
        <v>0</v>
      </c>
      <c r="P205">
        <f t="shared" si="24"/>
        <v>0</v>
      </c>
      <c r="Q205" s="25">
        <f t="shared" si="17"/>
        <v>0</v>
      </c>
      <c r="R205" s="25">
        <f t="shared" si="21"/>
        <v>0</v>
      </c>
      <c r="S205" s="25">
        <f t="shared" si="21"/>
        <v>0</v>
      </c>
      <c r="T205" s="25">
        <f t="shared" si="21"/>
        <v>0</v>
      </c>
      <c r="U205">
        <f t="shared" si="25"/>
        <v>0</v>
      </c>
      <c r="V205">
        <f t="shared" si="18"/>
        <v>0</v>
      </c>
      <c r="W205" s="164">
        <f t="shared" si="20"/>
        <v>0</v>
      </c>
      <c r="X205" s="164">
        <f t="shared" si="20"/>
        <v>0</v>
      </c>
      <c r="Y205" s="164">
        <f t="shared" si="20"/>
        <v>0</v>
      </c>
      <c r="Z205" s="164">
        <f t="shared" si="20"/>
        <v>0</v>
      </c>
      <c r="AA205" s="164">
        <f t="shared" si="20"/>
        <v>0</v>
      </c>
      <c r="AB205" s="164">
        <f t="shared" si="20"/>
        <v>0</v>
      </c>
      <c r="AC205" s="165">
        <f t="shared" si="26"/>
        <v>0</v>
      </c>
      <c r="AD205" s="166">
        <f t="shared" si="19"/>
        <v>43</v>
      </c>
    </row>
    <row r="206" spans="3:30" ht="12.75">
      <c r="C206" s="22">
        <f>IF(ISERROR(VLOOKUP($B206,'Vysledky (1)'!$B$5:$T$50,19,FALSE)),"",VLOOKUP($B206,'Vysledky (1)'!$B$5:$T$50,19,FALSE))</f>
      </c>
      <c r="D206" s="22">
        <f>IF(ISERROR(VLOOKUP($B206,'Vysledky (2)'!$B$5:$T$50,19,FALSE)),"",VLOOKUP($B206,'Vysledky (2)'!$B$5:$T$50,19,FALSE))</f>
      </c>
      <c r="E206" s="22">
        <f>IF(ISERROR(VLOOKUP($B206,'Vysledky (3)'!$B$5:$T$50,19,FALSE)),"",VLOOKUP($B206,'Vysledky (3)'!$B$5:$T$50,19,FALSE))</f>
      </c>
      <c r="F206" s="22">
        <f>IF(ISERROR(VLOOKUP($B206,'Vysledky (4)'!$B$5:$T$50,19,FALSE)),"",VLOOKUP($B206,'Vysledky (4)'!$B$5:$T$50,19,FALSE))</f>
      </c>
      <c r="G206" s="22">
        <f>IF(ISERROR(VLOOKUP($B206,'Vysledky (5)'!$B$5:$T$50,19,FALSE)),"",VLOOKUP($B206,'Vysledky (5)'!$B$5:$T$50,19,FALSE))</f>
      </c>
      <c r="H206" s="22">
        <f>IF(ISERROR(VLOOKUP($B206,'Vysledky (6)'!$B$5:$T$50,19,FALSE)),"",VLOOKUP($B206,'Vysledky (6)'!$B$5:$T$50,19,FALSE))</f>
      </c>
      <c r="I206" s="22">
        <f>IF(ISERROR(VLOOKUP($B206,'Vysledky (7)'!$B$5:$T$50,19,FALSE)),"",VLOOKUP($B206,'Vysledky (7)'!$B$5:$T$50,19,FALSE))</f>
      </c>
      <c r="J206" s="22">
        <f>IF(ISERROR(VLOOKUP($B206,'Vysledky (8)'!$B$5:$T$50,19,FALSE)),"",VLOOKUP($B206,'Vysledky (8)'!$B$5:$T$50,19,FALSE))</f>
      </c>
      <c r="K206" s="22">
        <f>IF(ISERROR(VLOOKUP($B206,'Vysledky (9)'!$B$5:$T$50,19,FALSE)),"",VLOOKUP($B206,'Vysledky (9)'!$B$5:$T$50,19,FALSE))</f>
      </c>
      <c r="L206" s="22">
        <f>IF(ISERROR(VLOOKUP($B206,'Vysledky (10)'!$B$5:$T$50,19,FALSE)),"",VLOOKUP($B206,'Vysledky (10)'!$B$5:$T$50,19,FALSE))</f>
      </c>
      <c r="M206" s="23">
        <f t="shared" si="22"/>
        <v>0</v>
      </c>
      <c r="N206" s="24"/>
      <c r="O206">
        <f t="shared" si="23"/>
        <v>0</v>
      </c>
      <c r="P206">
        <f t="shared" si="24"/>
        <v>0</v>
      </c>
      <c r="Q206" s="25">
        <f t="shared" si="17"/>
        <v>0</v>
      </c>
      <c r="R206" s="25">
        <f t="shared" si="21"/>
        <v>0</v>
      </c>
      <c r="S206" s="25">
        <f t="shared" si="21"/>
        <v>0</v>
      </c>
      <c r="T206" s="25">
        <f t="shared" si="21"/>
        <v>0</v>
      </c>
      <c r="U206">
        <f t="shared" si="25"/>
        <v>0</v>
      </c>
      <c r="V206">
        <f t="shared" si="18"/>
        <v>0</v>
      </c>
      <c r="W206" s="164">
        <f t="shared" si="20"/>
        <v>0</v>
      </c>
      <c r="X206" s="164">
        <f t="shared" si="20"/>
        <v>0</v>
      </c>
      <c r="Y206" s="164">
        <f t="shared" si="20"/>
        <v>0</v>
      </c>
      <c r="Z206" s="164">
        <f t="shared" si="20"/>
        <v>0</v>
      </c>
      <c r="AA206" s="164">
        <f t="shared" si="20"/>
        <v>0</v>
      </c>
      <c r="AB206" s="164">
        <f t="shared" si="20"/>
        <v>0</v>
      </c>
      <c r="AC206" s="165">
        <f t="shared" si="26"/>
        <v>0</v>
      </c>
      <c r="AD206" s="166">
        <f t="shared" si="19"/>
        <v>43</v>
      </c>
    </row>
    <row r="207" spans="3:30" ht="12.75">
      <c r="C207" s="22">
        <f>IF(ISERROR(VLOOKUP($B207,'Vysledky (1)'!$B$5:$T$50,19,FALSE)),"",VLOOKUP($B207,'Vysledky (1)'!$B$5:$T$50,19,FALSE))</f>
      </c>
      <c r="D207" s="22">
        <f>IF(ISERROR(VLOOKUP($B207,'Vysledky (2)'!$B$5:$T$50,19,FALSE)),"",VLOOKUP($B207,'Vysledky (2)'!$B$5:$T$50,19,FALSE))</f>
      </c>
      <c r="E207" s="22">
        <f>IF(ISERROR(VLOOKUP($B207,'Vysledky (3)'!$B$5:$T$50,19,FALSE)),"",VLOOKUP($B207,'Vysledky (3)'!$B$5:$T$50,19,FALSE))</f>
      </c>
      <c r="F207" s="22">
        <f>IF(ISERROR(VLOOKUP($B207,'Vysledky (4)'!$B$5:$T$50,19,FALSE)),"",VLOOKUP($B207,'Vysledky (4)'!$B$5:$T$50,19,FALSE))</f>
      </c>
      <c r="G207" s="22">
        <f>IF(ISERROR(VLOOKUP($B207,'Vysledky (5)'!$B$5:$T$50,19,FALSE)),"",VLOOKUP($B207,'Vysledky (5)'!$B$5:$T$50,19,FALSE))</f>
      </c>
      <c r="H207" s="22">
        <f>IF(ISERROR(VLOOKUP($B207,'Vysledky (6)'!$B$5:$T$50,19,FALSE)),"",VLOOKUP($B207,'Vysledky (6)'!$B$5:$T$50,19,FALSE))</f>
      </c>
      <c r="I207" s="22">
        <f>IF(ISERROR(VLOOKUP($B207,'Vysledky (7)'!$B$5:$T$50,19,FALSE)),"",VLOOKUP($B207,'Vysledky (7)'!$B$5:$T$50,19,FALSE))</f>
      </c>
      <c r="J207" s="22">
        <f>IF(ISERROR(VLOOKUP($B207,'Vysledky (8)'!$B$5:$T$50,19,FALSE)),"",VLOOKUP($B207,'Vysledky (8)'!$B$5:$T$50,19,FALSE))</f>
      </c>
      <c r="K207" s="22">
        <f>IF(ISERROR(VLOOKUP($B207,'Vysledky (9)'!$B$5:$T$50,19,FALSE)),"",VLOOKUP($B207,'Vysledky (9)'!$B$5:$T$50,19,FALSE))</f>
      </c>
      <c r="L207" s="22">
        <f>IF(ISERROR(VLOOKUP($B207,'Vysledky (10)'!$B$5:$T$50,19,FALSE)),"",VLOOKUP($B207,'Vysledky (10)'!$B$5:$T$50,19,FALSE))</f>
      </c>
      <c r="M207" s="23">
        <f t="shared" si="22"/>
        <v>0</v>
      </c>
      <c r="N207" s="24"/>
      <c r="O207">
        <f t="shared" si="23"/>
        <v>0</v>
      </c>
      <c r="P207">
        <f t="shared" si="24"/>
        <v>0</v>
      </c>
      <c r="Q207" s="25">
        <f t="shared" si="17"/>
        <v>0</v>
      </c>
      <c r="R207" s="25">
        <f t="shared" si="21"/>
        <v>0</v>
      </c>
      <c r="S207" s="25">
        <f t="shared" si="21"/>
        <v>0</v>
      </c>
      <c r="T207" s="25">
        <f t="shared" si="21"/>
        <v>0</v>
      </c>
      <c r="U207">
        <f t="shared" si="25"/>
        <v>0</v>
      </c>
      <c r="V207">
        <f t="shared" si="18"/>
        <v>0</v>
      </c>
      <c r="W207" s="164">
        <f t="shared" si="20"/>
        <v>0</v>
      </c>
      <c r="X207" s="164">
        <f t="shared" si="20"/>
        <v>0</v>
      </c>
      <c r="Y207" s="164">
        <f t="shared" si="20"/>
        <v>0</v>
      </c>
      <c r="Z207" s="164">
        <f t="shared" si="20"/>
        <v>0</v>
      </c>
      <c r="AA207" s="164">
        <f t="shared" si="20"/>
        <v>0</v>
      </c>
      <c r="AB207" s="164">
        <f t="shared" si="20"/>
        <v>0</v>
      </c>
      <c r="AC207" s="165">
        <f t="shared" si="26"/>
        <v>0</v>
      </c>
      <c r="AD207" s="166">
        <f t="shared" si="19"/>
        <v>43</v>
      </c>
    </row>
    <row r="208" spans="3:30" ht="12.75">
      <c r="C208" s="22">
        <f>IF(ISERROR(VLOOKUP($B208,'Vysledky (1)'!$B$5:$T$50,19,FALSE)),"",VLOOKUP($B208,'Vysledky (1)'!$B$5:$T$50,19,FALSE))</f>
      </c>
      <c r="D208" s="22">
        <f>IF(ISERROR(VLOOKUP($B208,'Vysledky (2)'!$B$5:$T$50,19,FALSE)),"",VLOOKUP($B208,'Vysledky (2)'!$B$5:$T$50,19,FALSE))</f>
      </c>
      <c r="E208" s="22">
        <f>IF(ISERROR(VLOOKUP($B208,'Vysledky (3)'!$B$5:$T$50,19,FALSE)),"",VLOOKUP($B208,'Vysledky (3)'!$B$5:$T$50,19,FALSE))</f>
      </c>
      <c r="F208" s="22">
        <f>IF(ISERROR(VLOOKUP($B208,'Vysledky (4)'!$B$5:$T$50,19,FALSE)),"",VLOOKUP($B208,'Vysledky (4)'!$B$5:$T$50,19,FALSE))</f>
      </c>
      <c r="G208" s="22">
        <f>IF(ISERROR(VLOOKUP($B208,'Vysledky (5)'!$B$5:$T$50,19,FALSE)),"",VLOOKUP($B208,'Vysledky (5)'!$B$5:$T$50,19,FALSE))</f>
      </c>
      <c r="H208" s="22">
        <f>IF(ISERROR(VLOOKUP($B208,'Vysledky (6)'!$B$5:$T$50,19,FALSE)),"",VLOOKUP($B208,'Vysledky (6)'!$B$5:$T$50,19,FALSE))</f>
      </c>
      <c r="I208" s="22">
        <f>IF(ISERROR(VLOOKUP($B208,'Vysledky (7)'!$B$5:$T$50,19,FALSE)),"",VLOOKUP($B208,'Vysledky (7)'!$B$5:$T$50,19,FALSE))</f>
      </c>
      <c r="J208" s="22">
        <f>IF(ISERROR(VLOOKUP($B208,'Vysledky (8)'!$B$5:$T$50,19,FALSE)),"",VLOOKUP($B208,'Vysledky (8)'!$B$5:$T$50,19,FALSE))</f>
      </c>
      <c r="K208" s="22">
        <f>IF(ISERROR(VLOOKUP($B208,'Vysledky (9)'!$B$5:$T$50,19,FALSE)),"",VLOOKUP($B208,'Vysledky (9)'!$B$5:$T$50,19,FALSE))</f>
      </c>
      <c r="L208" s="22">
        <f>IF(ISERROR(VLOOKUP($B208,'Vysledky (10)'!$B$5:$T$50,19,FALSE)),"",VLOOKUP($B208,'Vysledky (10)'!$B$5:$T$50,19,FALSE))</f>
      </c>
      <c r="M208" s="23">
        <f t="shared" si="22"/>
        <v>0</v>
      </c>
      <c r="N208" s="24"/>
      <c r="O208">
        <f t="shared" si="23"/>
        <v>0</v>
      </c>
      <c r="P208">
        <f t="shared" si="24"/>
        <v>0</v>
      </c>
      <c r="Q208" s="25">
        <f t="shared" si="17"/>
        <v>0</v>
      </c>
      <c r="R208" s="25">
        <f t="shared" si="21"/>
        <v>0</v>
      </c>
      <c r="S208" s="25">
        <f t="shared" si="21"/>
        <v>0</v>
      </c>
      <c r="T208" s="25">
        <f t="shared" si="21"/>
        <v>0</v>
      </c>
      <c r="U208">
        <f t="shared" si="25"/>
        <v>0</v>
      </c>
      <c r="V208">
        <f t="shared" si="18"/>
        <v>0</v>
      </c>
      <c r="W208" s="164">
        <f t="shared" si="20"/>
        <v>0</v>
      </c>
      <c r="X208" s="164">
        <f t="shared" si="20"/>
        <v>0</v>
      </c>
      <c r="Y208" s="164">
        <f t="shared" si="20"/>
        <v>0</v>
      </c>
      <c r="Z208" s="164">
        <f t="shared" si="20"/>
        <v>0</v>
      </c>
      <c r="AA208" s="164">
        <f t="shared" si="20"/>
        <v>0</v>
      </c>
      <c r="AB208" s="164">
        <f t="shared" si="20"/>
        <v>0</v>
      </c>
      <c r="AC208" s="165">
        <f t="shared" si="26"/>
        <v>0</v>
      </c>
      <c r="AD208" s="166">
        <f t="shared" si="19"/>
        <v>43</v>
      </c>
    </row>
    <row r="209" spans="3:30" ht="12.75">
      <c r="C209" s="22">
        <f>IF(ISERROR(VLOOKUP($B209,'Vysledky (1)'!$B$5:$T$50,19,FALSE)),"",VLOOKUP($B209,'Vysledky (1)'!$B$5:$T$50,19,FALSE))</f>
      </c>
      <c r="D209" s="22">
        <f>IF(ISERROR(VLOOKUP($B209,'Vysledky (2)'!$B$5:$T$50,19,FALSE)),"",VLOOKUP($B209,'Vysledky (2)'!$B$5:$T$50,19,FALSE))</f>
      </c>
      <c r="E209" s="22">
        <f>IF(ISERROR(VLOOKUP($B209,'Vysledky (3)'!$B$5:$T$50,19,FALSE)),"",VLOOKUP($B209,'Vysledky (3)'!$B$5:$T$50,19,FALSE))</f>
      </c>
      <c r="F209" s="22">
        <f>IF(ISERROR(VLOOKUP($B209,'Vysledky (4)'!$B$5:$T$50,19,FALSE)),"",VLOOKUP($B209,'Vysledky (4)'!$B$5:$T$50,19,FALSE))</f>
      </c>
      <c r="G209" s="22">
        <f>IF(ISERROR(VLOOKUP($B209,'Vysledky (5)'!$B$5:$T$50,19,FALSE)),"",VLOOKUP($B209,'Vysledky (5)'!$B$5:$T$50,19,FALSE))</f>
      </c>
      <c r="H209" s="22">
        <f>IF(ISERROR(VLOOKUP($B209,'Vysledky (6)'!$B$5:$T$50,19,FALSE)),"",VLOOKUP($B209,'Vysledky (6)'!$B$5:$T$50,19,FALSE))</f>
      </c>
      <c r="I209" s="22">
        <f>IF(ISERROR(VLOOKUP($B209,'Vysledky (7)'!$B$5:$T$50,19,FALSE)),"",VLOOKUP($B209,'Vysledky (7)'!$B$5:$T$50,19,FALSE))</f>
      </c>
      <c r="J209" s="22">
        <f>IF(ISERROR(VLOOKUP($B209,'Vysledky (8)'!$B$5:$T$50,19,FALSE)),"",VLOOKUP($B209,'Vysledky (8)'!$B$5:$T$50,19,FALSE))</f>
      </c>
      <c r="K209" s="22">
        <f>IF(ISERROR(VLOOKUP($B209,'Vysledky (9)'!$B$5:$T$50,19,FALSE)),"",VLOOKUP($B209,'Vysledky (9)'!$B$5:$T$50,19,FALSE))</f>
      </c>
      <c r="L209" s="22">
        <f>IF(ISERROR(VLOOKUP($B209,'Vysledky (10)'!$B$5:$T$50,19,FALSE)),"",VLOOKUP($B209,'Vysledky (10)'!$B$5:$T$50,19,FALSE))</f>
      </c>
      <c r="M209" s="23">
        <f t="shared" si="22"/>
        <v>0</v>
      </c>
      <c r="N209" s="24"/>
      <c r="O209">
        <f t="shared" si="23"/>
        <v>0</v>
      </c>
      <c r="P209">
        <f t="shared" si="24"/>
        <v>0</v>
      </c>
      <c r="Q209" s="25">
        <f t="shared" si="17"/>
        <v>0</v>
      </c>
      <c r="R209" s="25">
        <f t="shared" si="21"/>
        <v>0</v>
      </c>
      <c r="S209" s="25">
        <f t="shared" si="21"/>
        <v>0</v>
      </c>
      <c r="T209" s="25">
        <f t="shared" si="21"/>
        <v>0</v>
      </c>
      <c r="U209">
        <f t="shared" si="25"/>
        <v>0</v>
      </c>
      <c r="V209">
        <f t="shared" si="18"/>
        <v>0</v>
      </c>
      <c r="W209" s="164">
        <f t="shared" si="20"/>
        <v>0</v>
      </c>
      <c r="X209" s="164">
        <f t="shared" si="20"/>
        <v>0</v>
      </c>
      <c r="Y209" s="164">
        <f t="shared" si="20"/>
        <v>0</v>
      </c>
      <c r="Z209" s="164">
        <f t="shared" si="20"/>
        <v>0</v>
      </c>
      <c r="AA209" s="164">
        <f t="shared" si="20"/>
        <v>0</v>
      </c>
      <c r="AB209" s="164">
        <f t="shared" si="20"/>
        <v>0</v>
      </c>
      <c r="AC209" s="165">
        <f t="shared" si="26"/>
        <v>0</v>
      </c>
      <c r="AD209" s="166">
        <f t="shared" si="19"/>
        <v>43</v>
      </c>
    </row>
    <row r="210" spans="3:30" ht="12.75">
      <c r="C210" s="22">
        <f>IF(ISERROR(VLOOKUP($B210,'Vysledky (1)'!$B$5:$T$50,19,FALSE)),"",VLOOKUP($B210,'Vysledky (1)'!$B$5:$T$50,19,FALSE))</f>
      </c>
      <c r="D210" s="22">
        <f>IF(ISERROR(VLOOKUP($B210,'Vysledky (2)'!$B$5:$T$50,19,FALSE)),"",VLOOKUP($B210,'Vysledky (2)'!$B$5:$T$50,19,FALSE))</f>
      </c>
      <c r="E210" s="22">
        <f>IF(ISERROR(VLOOKUP($B210,'Vysledky (3)'!$B$5:$T$50,19,FALSE)),"",VLOOKUP($B210,'Vysledky (3)'!$B$5:$T$50,19,FALSE))</f>
      </c>
      <c r="F210" s="22">
        <f>IF(ISERROR(VLOOKUP($B210,'Vysledky (4)'!$B$5:$T$50,19,FALSE)),"",VLOOKUP($B210,'Vysledky (4)'!$B$5:$T$50,19,FALSE))</f>
      </c>
      <c r="G210" s="22">
        <f>IF(ISERROR(VLOOKUP($B210,'Vysledky (5)'!$B$5:$T$50,19,FALSE)),"",VLOOKUP($B210,'Vysledky (5)'!$B$5:$T$50,19,FALSE))</f>
      </c>
      <c r="H210" s="22">
        <f>IF(ISERROR(VLOOKUP($B210,'Vysledky (6)'!$B$5:$T$50,19,FALSE)),"",VLOOKUP($B210,'Vysledky (6)'!$B$5:$T$50,19,FALSE))</f>
      </c>
      <c r="I210" s="22">
        <f>IF(ISERROR(VLOOKUP($B210,'Vysledky (7)'!$B$5:$T$50,19,FALSE)),"",VLOOKUP($B210,'Vysledky (7)'!$B$5:$T$50,19,FALSE))</f>
      </c>
      <c r="J210" s="22">
        <f>IF(ISERROR(VLOOKUP($B210,'Vysledky (8)'!$B$5:$T$50,19,FALSE)),"",VLOOKUP($B210,'Vysledky (8)'!$B$5:$T$50,19,FALSE))</f>
      </c>
      <c r="K210" s="22">
        <f>IF(ISERROR(VLOOKUP($B210,'Vysledky (9)'!$B$5:$T$50,19,FALSE)),"",VLOOKUP($B210,'Vysledky (9)'!$B$5:$T$50,19,FALSE))</f>
      </c>
      <c r="L210" s="22">
        <f>IF(ISERROR(VLOOKUP($B210,'Vysledky (10)'!$B$5:$T$50,19,FALSE)),"",VLOOKUP($B210,'Vysledky (10)'!$B$5:$T$50,19,FALSE))</f>
      </c>
      <c r="M210" s="23">
        <f t="shared" si="22"/>
        <v>0</v>
      </c>
      <c r="N210" s="24"/>
      <c r="O210">
        <f t="shared" si="23"/>
        <v>0</v>
      </c>
      <c r="P210">
        <f t="shared" si="24"/>
        <v>0</v>
      </c>
      <c r="Q210" s="25">
        <f t="shared" si="17"/>
        <v>0</v>
      </c>
      <c r="R210" s="25">
        <f t="shared" si="21"/>
        <v>0</v>
      </c>
      <c r="S210" s="25">
        <f t="shared" si="21"/>
        <v>0</v>
      </c>
      <c r="T210" s="25">
        <f t="shared" si="21"/>
        <v>0</v>
      </c>
      <c r="U210">
        <f t="shared" si="25"/>
        <v>0</v>
      </c>
      <c r="V210">
        <f t="shared" si="18"/>
        <v>0</v>
      </c>
      <c r="W210" s="164">
        <f t="shared" si="20"/>
        <v>0</v>
      </c>
      <c r="X210" s="164">
        <f t="shared" si="20"/>
        <v>0</v>
      </c>
      <c r="Y210" s="164">
        <f t="shared" si="20"/>
        <v>0</v>
      </c>
      <c r="Z210" s="164">
        <f t="shared" si="20"/>
        <v>0</v>
      </c>
      <c r="AA210" s="164">
        <f t="shared" si="20"/>
        <v>0</v>
      </c>
      <c r="AB210" s="164">
        <f t="shared" si="20"/>
        <v>0</v>
      </c>
      <c r="AC210" s="165">
        <f t="shared" si="26"/>
        <v>0</v>
      </c>
      <c r="AD210" s="166">
        <f t="shared" si="19"/>
        <v>43</v>
      </c>
    </row>
    <row r="211" spans="3:30" ht="12.75">
      <c r="C211" s="22">
        <f>IF(ISERROR(VLOOKUP($B211,'Vysledky (1)'!$B$5:$T$50,19,FALSE)),"",VLOOKUP($B211,'Vysledky (1)'!$B$5:$T$50,19,FALSE))</f>
      </c>
      <c r="D211" s="22">
        <f>IF(ISERROR(VLOOKUP($B211,'Vysledky (2)'!$B$5:$T$50,19,FALSE)),"",VLOOKUP($B211,'Vysledky (2)'!$B$5:$T$50,19,FALSE))</f>
      </c>
      <c r="E211" s="22">
        <f>IF(ISERROR(VLOOKUP($B211,'Vysledky (3)'!$B$5:$T$50,19,FALSE)),"",VLOOKUP($B211,'Vysledky (3)'!$B$5:$T$50,19,FALSE))</f>
      </c>
      <c r="F211" s="22">
        <f>IF(ISERROR(VLOOKUP($B211,'Vysledky (4)'!$B$5:$T$50,19,FALSE)),"",VLOOKUP($B211,'Vysledky (4)'!$B$5:$T$50,19,FALSE))</f>
      </c>
      <c r="G211" s="22">
        <f>IF(ISERROR(VLOOKUP($B211,'Vysledky (5)'!$B$5:$T$50,19,FALSE)),"",VLOOKUP($B211,'Vysledky (5)'!$B$5:$T$50,19,FALSE))</f>
      </c>
      <c r="H211" s="22">
        <f>IF(ISERROR(VLOOKUP($B211,'Vysledky (6)'!$B$5:$T$50,19,FALSE)),"",VLOOKUP($B211,'Vysledky (6)'!$B$5:$T$50,19,FALSE))</f>
      </c>
      <c r="I211" s="22">
        <f>IF(ISERROR(VLOOKUP($B211,'Vysledky (7)'!$B$5:$T$50,19,FALSE)),"",VLOOKUP($B211,'Vysledky (7)'!$B$5:$T$50,19,FALSE))</f>
      </c>
      <c r="J211" s="22">
        <f>IF(ISERROR(VLOOKUP($B211,'Vysledky (8)'!$B$5:$T$50,19,FALSE)),"",VLOOKUP($B211,'Vysledky (8)'!$B$5:$T$50,19,FALSE))</f>
      </c>
      <c r="K211" s="22">
        <f>IF(ISERROR(VLOOKUP($B211,'Vysledky (9)'!$B$5:$T$50,19,FALSE)),"",VLOOKUP($B211,'Vysledky (9)'!$B$5:$T$50,19,FALSE))</f>
      </c>
      <c r="L211" s="22">
        <f>IF(ISERROR(VLOOKUP($B211,'Vysledky (10)'!$B$5:$T$50,19,FALSE)),"",VLOOKUP($B211,'Vysledky (10)'!$B$5:$T$50,19,FALSE))</f>
      </c>
      <c r="M211" s="23">
        <f t="shared" si="22"/>
        <v>0</v>
      </c>
      <c r="N211" s="24"/>
      <c r="O211">
        <f t="shared" si="23"/>
        <v>0</v>
      </c>
      <c r="P211">
        <f t="shared" si="24"/>
        <v>0</v>
      </c>
      <c r="Q211" s="25">
        <f t="shared" si="17"/>
        <v>0</v>
      </c>
      <c r="R211" s="25">
        <f t="shared" si="21"/>
        <v>0</v>
      </c>
      <c r="S211" s="25">
        <f t="shared" si="21"/>
        <v>0</v>
      </c>
      <c r="T211" s="25">
        <f t="shared" si="21"/>
        <v>0</v>
      </c>
      <c r="U211">
        <f t="shared" si="25"/>
        <v>0</v>
      </c>
      <c r="V211">
        <f t="shared" si="18"/>
        <v>0</v>
      </c>
      <c r="W211" s="164">
        <f t="shared" si="20"/>
        <v>0</v>
      </c>
      <c r="X211" s="164">
        <f t="shared" si="20"/>
        <v>0</v>
      </c>
      <c r="Y211" s="164">
        <f t="shared" si="20"/>
        <v>0</v>
      </c>
      <c r="Z211" s="164">
        <f t="shared" si="20"/>
        <v>0</v>
      </c>
      <c r="AA211" s="164">
        <f t="shared" si="20"/>
        <v>0</v>
      </c>
      <c r="AB211" s="164">
        <f t="shared" si="20"/>
        <v>0</v>
      </c>
      <c r="AC211" s="165">
        <f t="shared" si="26"/>
        <v>0</v>
      </c>
      <c r="AD211" s="166">
        <f t="shared" si="19"/>
        <v>43</v>
      </c>
    </row>
    <row r="212" spans="3:30" ht="12.75">
      <c r="C212" s="22">
        <f>IF(ISERROR(VLOOKUP($B212,'Vysledky (1)'!$B$5:$T$50,19,FALSE)),"",VLOOKUP($B212,'Vysledky (1)'!$B$5:$T$50,19,FALSE))</f>
      </c>
      <c r="D212" s="22">
        <f>IF(ISERROR(VLOOKUP($B212,'Vysledky (2)'!$B$5:$T$50,19,FALSE)),"",VLOOKUP($B212,'Vysledky (2)'!$B$5:$T$50,19,FALSE))</f>
      </c>
      <c r="E212" s="22">
        <f>IF(ISERROR(VLOOKUP($B212,'Vysledky (3)'!$B$5:$T$50,19,FALSE)),"",VLOOKUP($B212,'Vysledky (3)'!$B$5:$T$50,19,FALSE))</f>
      </c>
      <c r="F212" s="22">
        <f>IF(ISERROR(VLOOKUP($B212,'Vysledky (4)'!$B$5:$T$50,19,FALSE)),"",VLOOKUP($B212,'Vysledky (4)'!$B$5:$T$50,19,FALSE))</f>
      </c>
      <c r="G212" s="22">
        <f>IF(ISERROR(VLOOKUP($B212,'Vysledky (5)'!$B$5:$T$50,19,FALSE)),"",VLOOKUP($B212,'Vysledky (5)'!$B$5:$T$50,19,FALSE))</f>
      </c>
      <c r="H212" s="22">
        <f>IF(ISERROR(VLOOKUP($B212,'Vysledky (6)'!$B$5:$T$50,19,FALSE)),"",VLOOKUP($B212,'Vysledky (6)'!$B$5:$T$50,19,FALSE))</f>
      </c>
      <c r="I212" s="22">
        <f>IF(ISERROR(VLOOKUP($B212,'Vysledky (7)'!$B$5:$T$50,19,FALSE)),"",VLOOKUP($B212,'Vysledky (7)'!$B$5:$T$50,19,FALSE))</f>
      </c>
      <c r="J212" s="22">
        <f>IF(ISERROR(VLOOKUP($B212,'Vysledky (8)'!$B$5:$T$50,19,FALSE)),"",VLOOKUP($B212,'Vysledky (8)'!$B$5:$T$50,19,FALSE))</f>
      </c>
      <c r="K212" s="22">
        <f>IF(ISERROR(VLOOKUP($B212,'Vysledky (9)'!$B$5:$T$50,19,FALSE)),"",VLOOKUP($B212,'Vysledky (9)'!$B$5:$T$50,19,FALSE))</f>
      </c>
      <c r="L212" s="22">
        <f>IF(ISERROR(VLOOKUP($B212,'Vysledky (10)'!$B$5:$T$50,19,FALSE)),"",VLOOKUP($B212,'Vysledky (10)'!$B$5:$T$50,19,FALSE))</f>
      </c>
      <c r="M212" s="23">
        <f t="shared" si="22"/>
        <v>0</v>
      </c>
      <c r="N212" s="24"/>
      <c r="O212">
        <f t="shared" si="23"/>
        <v>0</v>
      </c>
      <c r="P212">
        <f t="shared" si="24"/>
        <v>0</v>
      </c>
      <c r="Q212" s="25">
        <f t="shared" si="17"/>
        <v>0</v>
      </c>
      <c r="R212" s="25">
        <f t="shared" si="21"/>
        <v>0</v>
      </c>
      <c r="S212" s="25">
        <f t="shared" si="21"/>
        <v>0</v>
      </c>
      <c r="T212" s="25">
        <f t="shared" si="21"/>
        <v>0</v>
      </c>
      <c r="U212">
        <f t="shared" si="25"/>
        <v>0</v>
      </c>
      <c r="V212">
        <f t="shared" si="18"/>
        <v>0</v>
      </c>
      <c r="W212" s="164">
        <f t="shared" si="20"/>
        <v>0</v>
      </c>
      <c r="X212" s="164">
        <f t="shared" si="20"/>
        <v>0</v>
      </c>
      <c r="Y212" s="164">
        <f t="shared" si="20"/>
        <v>0</v>
      </c>
      <c r="Z212" s="164">
        <f t="shared" si="20"/>
        <v>0</v>
      </c>
      <c r="AA212" s="164">
        <f t="shared" si="20"/>
        <v>0</v>
      </c>
      <c r="AB212" s="164">
        <f t="shared" si="20"/>
        <v>0</v>
      </c>
      <c r="AC212" s="165">
        <f t="shared" si="26"/>
        <v>0</v>
      </c>
      <c r="AD212" s="166">
        <f t="shared" si="19"/>
        <v>43</v>
      </c>
    </row>
    <row r="213" spans="3:30" ht="12.75">
      <c r="C213" s="22">
        <f>IF(ISERROR(VLOOKUP($B213,'Vysledky (1)'!$B$5:$T$50,19,FALSE)),"",VLOOKUP($B213,'Vysledky (1)'!$B$5:$T$50,19,FALSE))</f>
      </c>
      <c r="D213" s="22">
        <f>IF(ISERROR(VLOOKUP($B213,'Vysledky (2)'!$B$5:$T$50,19,FALSE)),"",VLOOKUP($B213,'Vysledky (2)'!$B$5:$T$50,19,FALSE))</f>
      </c>
      <c r="E213" s="22">
        <f>IF(ISERROR(VLOOKUP($B213,'Vysledky (3)'!$B$5:$T$50,19,FALSE)),"",VLOOKUP($B213,'Vysledky (3)'!$B$5:$T$50,19,FALSE))</f>
      </c>
      <c r="F213" s="22">
        <f>IF(ISERROR(VLOOKUP($B213,'Vysledky (4)'!$B$5:$T$50,19,FALSE)),"",VLOOKUP($B213,'Vysledky (4)'!$B$5:$T$50,19,FALSE))</f>
      </c>
      <c r="G213" s="22">
        <f>IF(ISERROR(VLOOKUP($B213,'Vysledky (5)'!$B$5:$T$50,19,FALSE)),"",VLOOKUP($B213,'Vysledky (5)'!$B$5:$T$50,19,FALSE))</f>
      </c>
      <c r="H213" s="22">
        <f>IF(ISERROR(VLOOKUP($B213,'Vysledky (6)'!$B$5:$T$50,19,FALSE)),"",VLOOKUP($B213,'Vysledky (6)'!$B$5:$T$50,19,FALSE))</f>
      </c>
      <c r="I213" s="22">
        <f>IF(ISERROR(VLOOKUP($B213,'Vysledky (7)'!$B$5:$T$50,19,FALSE)),"",VLOOKUP($B213,'Vysledky (7)'!$B$5:$T$50,19,FALSE))</f>
      </c>
      <c r="J213" s="22">
        <f>IF(ISERROR(VLOOKUP($B213,'Vysledky (8)'!$B$5:$T$50,19,FALSE)),"",VLOOKUP($B213,'Vysledky (8)'!$B$5:$T$50,19,FALSE))</f>
      </c>
      <c r="K213" s="22">
        <f>IF(ISERROR(VLOOKUP($B213,'Vysledky (9)'!$B$5:$T$50,19,FALSE)),"",VLOOKUP($B213,'Vysledky (9)'!$B$5:$T$50,19,FALSE))</f>
      </c>
      <c r="L213" s="22">
        <f>IF(ISERROR(VLOOKUP($B213,'Vysledky (10)'!$B$5:$T$50,19,FALSE)),"",VLOOKUP($B213,'Vysledky (10)'!$B$5:$T$50,19,FALSE))</f>
      </c>
      <c r="M213" s="23">
        <f t="shared" si="22"/>
        <v>0</v>
      </c>
      <c r="N213" s="24"/>
      <c r="O213">
        <f t="shared" si="23"/>
        <v>0</v>
      </c>
      <c r="P213">
        <f t="shared" si="24"/>
        <v>0</v>
      </c>
      <c r="Q213" s="25">
        <f t="shared" si="17"/>
        <v>0</v>
      </c>
      <c r="R213" s="25">
        <f t="shared" si="21"/>
        <v>0</v>
      </c>
      <c r="S213" s="25">
        <f t="shared" si="21"/>
        <v>0</v>
      </c>
      <c r="T213" s="25">
        <f t="shared" si="21"/>
        <v>0</v>
      </c>
      <c r="U213">
        <f t="shared" si="25"/>
        <v>0</v>
      </c>
      <c r="V213">
        <f t="shared" si="18"/>
        <v>0</v>
      </c>
      <c r="W213" s="164">
        <f t="shared" si="20"/>
        <v>0</v>
      </c>
      <c r="X213" s="164">
        <f t="shared" si="20"/>
        <v>0</v>
      </c>
      <c r="Y213" s="164">
        <f t="shared" si="20"/>
        <v>0</v>
      </c>
      <c r="Z213" s="164">
        <f t="shared" si="20"/>
        <v>0</v>
      </c>
      <c r="AA213" s="164">
        <f t="shared" si="20"/>
        <v>0</v>
      </c>
      <c r="AB213" s="164">
        <f t="shared" si="20"/>
        <v>0</v>
      </c>
      <c r="AC213" s="165">
        <f t="shared" si="26"/>
        <v>0</v>
      </c>
      <c r="AD213" s="166">
        <f t="shared" si="19"/>
        <v>43</v>
      </c>
    </row>
    <row r="214" spans="3:30" ht="12.75">
      <c r="C214" s="22">
        <f>IF(ISERROR(VLOOKUP($B214,'Vysledky (1)'!$B$5:$T$50,19,FALSE)),"",VLOOKUP($B214,'Vysledky (1)'!$B$5:$T$50,19,FALSE))</f>
      </c>
      <c r="D214" s="22">
        <f>IF(ISERROR(VLOOKUP($B214,'Vysledky (2)'!$B$5:$T$50,19,FALSE)),"",VLOOKUP($B214,'Vysledky (2)'!$B$5:$T$50,19,FALSE))</f>
      </c>
      <c r="E214" s="22">
        <f>IF(ISERROR(VLOOKUP($B214,'Vysledky (3)'!$B$5:$T$50,19,FALSE)),"",VLOOKUP($B214,'Vysledky (3)'!$B$5:$T$50,19,FALSE))</f>
      </c>
      <c r="F214" s="22">
        <f>IF(ISERROR(VLOOKUP($B214,'Vysledky (4)'!$B$5:$T$50,19,FALSE)),"",VLOOKUP($B214,'Vysledky (4)'!$B$5:$T$50,19,FALSE))</f>
      </c>
      <c r="G214" s="22">
        <f>IF(ISERROR(VLOOKUP($B214,'Vysledky (5)'!$B$5:$T$50,19,FALSE)),"",VLOOKUP($B214,'Vysledky (5)'!$B$5:$T$50,19,FALSE))</f>
      </c>
      <c r="H214" s="22">
        <f>IF(ISERROR(VLOOKUP($B214,'Vysledky (6)'!$B$5:$T$50,19,FALSE)),"",VLOOKUP($B214,'Vysledky (6)'!$B$5:$T$50,19,FALSE))</f>
      </c>
      <c r="I214" s="22">
        <f>IF(ISERROR(VLOOKUP($B214,'Vysledky (7)'!$B$5:$T$50,19,FALSE)),"",VLOOKUP($B214,'Vysledky (7)'!$B$5:$T$50,19,FALSE))</f>
      </c>
      <c r="J214" s="22">
        <f>IF(ISERROR(VLOOKUP($B214,'Vysledky (8)'!$B$5:$T$50,19,FALSE)),"",VLOOKUP($B214,'Vysledky (8)'!$B$5:$T$50,19,FALSE))</f>
      </c>
      <c r="K214" s="22">
        <f>IF(ISERROR(VLOOKUP($B214,'Vysledky (9)'!$B$5:$T$50,19,FALSE)),"",VLOOKUP($B214,'Vysledky (9)'!$B$5:$T$50,19,FALSE))</f>
      </c>
      <c r="L214" s="22">
        <f>IF(ISERROR(VLOOKUP($B214,'Vysledky (10)'!$B$5:$T$50,19,FALSE)),"",VLOOKUP($B214,'Vysledky (10)'!$B$5:$T$50,19,FALSE))</f>
      </c>
      <c r="M214" s="23">
        <f t="shared" si="22"/>
        <v>0</v>
      </c>
      <c r="N214" s="24"/>
      <c r="O214">
        <f t="shared" si="23"/>
        <v>0</v>
      </c>
      <c r="P214">
        <f t="shared" si="24"/>
        <v>0</v>
      </c>
      <c r="Q214" s="25">
        <f t="shared" si="17"/>
        <v>0</v>
      </c>
      <c r="R214" s="25">
        <f t="shared" si="21"/>
        <v>0</v>
      </c>
      <c r="S214" s="25">
        <f t="shared" si="21"/>
        <v>0</v>
      </c>
      <c r="T214" s="25">
        <f t="shared" si="21"/>
        <v>0</v>
      </c>
      <c r="U214">
        <f t="shared" si="25"/>
        <v>0</v>
      </c>
      <c r="V214">
        <f t="shared" si="18"/>
        <v>0</v>
      </c>
      <c r="W214" s="164">
        <f t="shared" si="20"/>
        <v>0</v>
      </c>
      <c r="X214" s="164">
        <f t="shared" si="20"/>
        <v>0</v>
      </c>
      <c r="Y214" s="164">
        <f t="shared" si="20"/>
        <v>0</v>
      </c>
      <c r="Z214" s="164">
        <f t="shared" si="20"/>
        <v>0</v>
      </c>
      <c r="AA214" s="164">
        <f t="shared" si="20"/>
        <v>0</v>
      </c>
      <c r="AB214" s="164">
        <f t="shared" si="20"/>
        <v>0</v>
      </c>
      <c r="AC214" s="165">
        <f t="shared" si="26"/>
        <v>0</v>
      </c>
      <c r="AD214" s="166">
        <f t="shared" si="19"/>
        <v>43</v>
      </c>
    </row>
    <row r="215" spans="3:30" ht="12.75">
      <c r="C215" s="22">
        <f>IF(ISERROR(VLOOKUP($B215,'Vysledky (1)'!$B$5:$T$50,19,FALSE)),"",VLOOKUP($B215,'Vysledky (1)'!$B$5:$T$50,19,FALSE))</f>
      </c>
      <c r="D215" s="22">
        <f>IF(ISERROR(VLOOKUP($B215,'Vysledky (2)'!$B$5:$T$50,19,FALSE)),"",VLOOKUP($B215,'Vysledky (2)'!$B$5:$T$50,19,FALSE))</f>
      </c>
      <c r="E215" s="22">
        <f>IF(ISERROR(VLOOKUP($B215,'Vysledky (3)'!$B$5:$T$50,19,FALSE)),"",VLOOKUP($B215,'Vysledky (3)'!$B$5:$T$50,19,FALSE))</f>
      </c>
      <c r="F215" s="22">
        <f>IF(ISERROR(VLOOKUP($B215,'Vysledky (4)'!$B$5:$T$50,19,FALSE)),"",VLOOKUP($B215,'Vysledky (4)'!$B$5:$T$50,19,FALSE))</f>
      </c>
      <c r="G215" s="22">
        <f>IF(ISERROR(VLOOKUP($B215,'Vysledky (5)'!$B$5:$T$50,19,FALSE)),"",VLOOKUP($B215,'Vysledky (5)'!$B$5:$T$50,19,FALSE))</f>
      </c>
      <c r="H215" s="22">
        <f>IF(ISERROR(VLOOKUP($B215,'Vysledky (6)'!$B$5:$T$50,19,FALSE)),"",VLOOKUP($B215,'Vysledky (6)'!$B$5:$T$50,19,FALSE))</f>
      </c>
      <c r="I215" s="22">
        <f>IF(ISERROR(VLOOKUP($B215,'Vysledky (7)'!$B$5:$T$50,19,FALSE)),"",VLOOKUP($B215,'Vysledky (7)'!$B$5:$T$50,19,FALSE))</f>
      </c>
      <c r="J215" s="22">
        <f>IF(ISERROR(VLOOKUP($B215,'Vysledky (8)'!$B$5:$T$50,19,FALSE)),"",VLOOKUP($B215,'Vysledky (8)'!$B$5:$T$50,19,FALSE))</f>
      </c>
      <c r="K215" s="22">
        <f>IF(ISERROR(VLOOKUP($B215,'Vysledky (9)'!$B$5:$T$50,19,FALSE)),"",VLOOKUP($B215,'Vysledky (9)'!$B$5:$T$50,19,FALSE))</f>
      </c>
      <c r="L215" s="22">
        <f>IF(ISERROR(VLOOKUP($B215,'Vysledky (10)'!$B$5:$T$50,19,FALSE)),"",VLOOKUP($B215,'Vysledky (10)'!$B$5:$T$50,19,FALSE))</f>
      </c>
      <c r="M215" s="23">
        <f t="shared" si="22"/>
        <v>0</v>
      </c>
      <c r="N215" s="24"/>
      <c r="O215">
        <f t="shared" si="23"/>
        <v>0</v>
      </c>
      <c r="P215">
        <f t="shared" si="24"/>
        <v>0</v>
      </c>
      <c r="Q215" s="25">
        <f t="shared" si="17"/>
        <v>0</v>
      </c>
      <c r="R215" s="25">
        <f t="shared" si="21"/>
        <v>0</v>
      </c>
      <c r="S215" s="25">
        <f t="shared" si="21"/>
        <v>0</v>
      </c>
      <c r="T215" s="25">
        <f t="shared" si="21"/>
        <v>0</v>
      </c>
      <c r="U215">
        <f t="shared" si="25"/>
        <v>0</v>
      </c>
      <c r="V215">
        <f t="shared" si="18"/>
        <v>0</v>
      </c>
      <c r="W215" s="164">
        <f t="shared" si="20"/>
        <v>0</v>
      </c>
      <c r="X215" s="164">
        <f t="shared" si="20"/>
        <v>0</v>
      </c>
      <c r="Y215" s="164">
        <f t="shared" si="20"/>
        <v>0</v>
      </c>
      <c r="Z215" s="164">
        <f t="shared" si="20"/>
        <v>0</v>
      </c>
      <c r="AA215" s="164">
        <f t="shared" si="20"/>
        <v>0</v>
      </c>
      <c r="AB215" s="164">
        <f t="shared" si="20"/>
        <v>0</v>
      </c>
      <c r="AC215" s="165">
        <f t="shared" si="26"/>
        <v>0</v>
      </c>
      <c r="AD215" s="166">
        <f t="shared" si="19"/>
        <v>43</v>
      </c>
    </row>
    <row r="216" spans="3:30" ht="12.75">
      <c r="C216" s="22">
        <f>IF(ISERROR(VLOOKUP($B216,'Vysledky (1)'!$B$5:$T$50,19,FALSE)),"",VLOOKUP($B216,'Vysledky (1)'!$B$5:$T$50,19,FALSE))</f>
      </c>
      <c r="D216" s="22">
        <f>IF(ISERROR(VLOOKUP($B216,'Vysledky (2)'!$B$5:$T$50,19,FALSE)),"",VLOOKUP($B216,'Vysledky (2)'!$B$5:$T$50,19,FALSE))</f>
      </c>
      <c r="E216" s="22">
        <f>IF(ISERROR(VLOOKUP($B216,'Vysledky (3)'!$B$5:$T$50,19,FALSE)),"",VLOOKUP($B216,'Vysledky (3)'!$B$5:$T$50,19,FALSE))</f>
      </c>
      <c r="F216" s="22">
        <f>IF(ISERROR(VLOOKUP($B216,'Vysledky (4)'!$B$5:$T$50,19,FALSE)),"",VLOOKUP($B216,'Vysledky (4)'!$B$5:$T$50,19,FALSE))</f>
      </c>
      <c r="G216" s="22">
        <f>IF(ISERROR(VLOOKUP($B216,'Vysledky (5)'!$B$5:$T$50,19,FALSE)),"",VLOOKUP($B216,'Vysledky (5)'!$B$5:$T$50,19,FALSE))</f>
      </c>
      <c r="H216" s="22">
        <f>IF(ISERROR(VLOOKUP($B216,'Vysledky (6)'!$B$5:$T$50,19,FALSE)),"",VLOOKUP($B216,'Vysledky (6)'!$B$5:$T$50,19,FALSE))</f>
      </c>
      <c r="I216" s="22">
        <f>IF(ISERROR(VLOOKUP($B216,'Vysledky (7)'!$B$5:$T$50,19,FALSE)),"",VLOOKUP($B216,'Vysledky (7)'!$B$5:$T$50,19,FALSE))</f>
      </c>
      <c r="J216" s="22">
        <f>IF(ISERROR(VLOOKUP($B216,'Vysledky (8)'!$B$5:$T$50,19,FALSE)),"",VLOOKUP($B216,'Vysledky (8)'!$B$5:$T$50,19,FALSE))</f>
      </c>
      <c r="K216" s="22">
        <f>IF(ISERROR(VLOOKUP($B216,'Vysledky (9)'!$B$5:$T$50,19,FALSE)),"",VLOOKUP($B216,'Vysledky (9)'!$B$5:$T$50,19,FALSE))</f>
      </c>
      <c r="L216" s="22">
        <f>IF(ISERROR(VLOOKUP($B216,'Vysledky (10)'!$B$5:$T$50,19,FALSE)),"",VLOOKUP($B216,'Vysledky (10)'!$B$5:$T$50,19,FALSE))</f>
      </c>
      <c r="M216" s="23">
        <f t="shared" si="22"/>
        <v>0</v>
      </c>
      <c r="N216" s="24"/>
      <c r="O216">
        <f t="shared" si="23"/>
        <v>0</v>
      </c>
      <c r="P216">
        <f t="shared" si="24"/>
        <v>0</v>
      </c>
      <c r="Q216" s="25">
        <f t="shared" si="17"/>
        <v>0</v>
      </c>
      <c r="R216" s="25">
        <f t="shared" si="21"/>
        <v>0</v>
      </c>
      <c r="S216" s="25">
        <f t="shared" si="21"/>
        <v>0</v>
      </c>
      <c r="T216" s="25">
        <f t="shared" si="21"/>
        <v>0</v>
      </c>
      <c r="U216">
        <f t="shared" si="25"/>
        <v>0</v>
      </c>
      <c r="V216">
        <f t="shared" si="18"/>
        <v>0</v>
      </c>
      <c r="W216" s="164">
        <f t="shared" si="20"/>
        <v>0</v>
      </c>
      <c r="X216" s="164">
        <f t="shared" si="20"/>
        <v>0</v>
      </c>
      <c r="Y216" s="164">
        <f t="shared" si="20"/>
        <v>0</v>
      </c>
      <c r="Z216" s="164">
        <f t="shared" si="20"/>
        <v>0</v>
      </c>
      <c r="AA216" s="164">
        <f t="shared" si="20"/>
        <v>0</v>
      </c>
      <c r="AB216" s="164">
        <f t="shared" si="20"/>
        <v>0</v>
      </c>
      <c r="AC216" s="165">
        <f t="shared" si="26"/>
        <v>0</v>
      </c>
      <c r="AD216" s="166">
        <f t="shared" si="19"/>
        <v>43</v>
      </c>
    </row>
    <row r="217" spans="3:30" ht="12.75">
      <c r="C217" s="22">
        <f>IF(ISERROR(VLOOKUP($B217,'Vysledky (1)'!$B$5:$T$50,19,FALSE)),"",VLOOKUP($B217,'Vysledky (1)'!$B$5:$T$50,19,FALSE))</f>
      </c>
      <c r="D217" s="22">
        <f>IF(ISERROR(VLOOKUP($B217,'Vysledky (2)'!$B$5:$T$50,19,FALSE)),"",VLOOKUP($B217,'Vysledky (2)'!$B$5:$T$50,19,FALSE))</f>
      </c>
      <c r="E217" s="22">
        <f>IF(ISERROR(VLOOKUP($B217,'Vysledky (3)'!$B$5:$T$50,19,FALSE)),"",VLOOKUP($B217,'Vysledky (3)'!$B$5:$T$50,19,FALSE))</f>
      </c>
      <c r="F217" s="22">
        <f>IF(ISERROR(VLOOKUP($B217,'Vysledky (4)'!$B$5:$T$50,19,FALSE)),"",VLOOKUP($B217,'Vysledky (4)'!$B$5:$T$50,19,FALSE))</f>
      </c>
      <c r="G217" s="22">
        <f>IF(ISERROR(VLOOKUP($B217,'Vysledky (5)'!$B$5:$T$50,19,FALSE)),"",VLOOKUP($B217,'Vysledky (5)'!$B$5:$T$50,19,FALSE))</f>
      </c>
      <c r="H217" s="22">
        <f>IF(ISERROR(VLOOKUP($B217,'Vysledky (6)'!$B$5:$T$50,19,FALSE)),"",VLOOKUP($B217,'Vysledky (6)'!$B$5:$T$50,19,FALSE))</f>
      </c>
      <c r="I217" s="22">
        <f>IF(ISERROR(VLOOKUP($B217,'Vysledky (7)'!$B$5:$T$50,19,FALSE)),"",VLOOKUP($B217,'Vysledky (7)'!$B$5:$T$50,19,FALSE))</f>
      </c>
      <c r="J217" s="22">
        <f>IF(ISERROR(VLOOKUP($B217,'Vysledky (8)'!$B$5:$T$50,19,FALSE)),"",VLOOKUP($B217,'Vysledky (8)'!$B$5:$T$50,19,FALSE))</f>
      </c>
      <c r="K217" s="22">
        <f>IF(ISERROR(VLOOKUP($B217,'Vysledky (9)'!$B$5:$T$50,19,FALSE)),"",VLOOKUP($B217,'Vysledky (9)'!$B$5:$T$50,19,FALSE))</f>
      </c>
      <c r="L217" s="22">
        <f>IF(ISERROR(VLOOKUP($B217,'Vysledky (10)'!$B$5:$T$50,19,FALSE)),"",VLOOKUP($B217,'Vysledky (10)'!$B$5:$T$50,19,FALSE))</f>
      </c>
      <c r="M217" s="23">
        <f t="shared" si="22"/>
        <v>0</v>
      </c>
      <c r="N217" s="24"/>
      <c r="O217">
        <f t="shared" si="23"/>
        <v>0</v>
      </c>
      <c r="P217">
        <f t="shared" si="24"/>
        <v>0</v>
      </c>
      <c r="Q217" s="25">
        <f t="shared" si="17"/>
        <v>0</v>
      </c>
      <c r="R217" s="25">
        <f t="shared" si="21"/>
        <v>0</v>
      </c>
      <c r="S217" s="25">
        <f t="shared" si="21"/>
        <v>0</v>
      </c>
      <c r="T217" s="25">
        <f t="shared" si="21"/>
        <v>0</v>
      </c>
      <c r="U217">
        <f t="shared" si="25"/>
        <v>0</v>
      </c>
      <c r="V217">
        <f t="shared" si="18"/>
        <v>0</v>
      </c>
      <c r="W217" s="164">
        <f t="shared" si="20"/>
        <v>0</v>
      </c>
      <c r="X217" s="164">
        <f t="shared" si="20"/>
        <v>0</v>
      </c>
      <c r="Y217" s="164">
        <f t="shared" si="20"/>
        <v>0</v>
      </c>
      <c r="Z217" s="164">
        <f t="shared" si="20"/>
        <v>0</v>
      </c>
      <c r="AA217" s="164">
        <f t="shared" si="20"/>
        <v>0</v>
      </c>
      <c r="AB217" s="164">
        <f t="shared" si="20"/>
        <v>0</v>
      </c>
      <c r="AC217" s="165">
        <f t="shared" si="26"/>
        <v>0</v>
      </c>
      <c r="AD217" s="166">
        <f t="shared" si="19"/>
        <v>43</v>
      </c>
    </row>
    <row r="218" spans="3:30" ht="12.75">
      <c r="C218" s="22">
        <f>IF(ISERROR(VLOOKUP($B218,'Vysledky (1)'!$B$5:$T$50,19,FALSE)),"",VLOOKUP($B218,'Vysledky (1)'!$B$5:$T$50,19,FALSE))</f>
      </c>
      <c r="D218" s="22">
        <f>IF(ISERROR(VLOOKUP($B218,'Vysledky (2)'!$B$5:$T$50,19,FALSE)),"",VLOOKUP($B218,'Vysledky (2)'!$B$5:$T$50,19,FALSE))</f>
      </c>
      <c r="E218" s="22">
        <f>IF(ISERROR(VLOOKUP($B218,'Vysledky (3)'!$B$5:$T$50,19,FALSE)),"",VLOOKUP($B218,'Vysledky (3)'!$B$5:$T$50,19,FALSE))</f>
      </c>
      <c r="F218" s="22">
        <f>IF(ISERROR(VLOOKUP($B218,'Vysledky (4)'!$B$5:$T$50,19,FALSE)),"",VLOOKUP($B218,'Vysledky (4)'!$B$5:$T$50,19,FALSE))</f>
      </c>
      <c r="G218" s="22">
        <f>IF(ISERROR(VLOOKUP($B218,'Vysledky (5)'!$B$5:$T$50,19,FALSE)),"",VLOOKUP($B218,'Vysledky (5)'!$B$5:$T$50,19,FALSE))</f>
      </c>
      <c r="H218" s="22">
        <f>IF(ISERROR(VLOOKUP($B218,'Vysledky (6)'!$B$5:$T$50,19,FALSE)),"",VLOOKUP($B218,'Vysledky (6)'!$B$5:$T$50,19,FALSE))</f>
      </c>
      <c r="I218" s="22">
        <f>IF(ISERROR(VLOOKUP($B218,'Vysledky (7)'!$B$5:$T$50,19,FALSE)),"",VLOOKUP($B218,'Vysledky (7)'!$B$5:$T$50,19,FALSE))</f>
      </c>
      <c r="J218" s="22">
        <f>IF(ISERROR(VLOOKUP($B218,'Vysledky (8)'!$B$5:$T$50,19,FALSE)),"",VLOOKUP($B218,'Vysledky (8)'!$B$5:$T$50,19,FALSE))</f>
      </c>
      <c r="K218" s="22">
        <f>IF(ISERROR(VLOOKUP($B218,'Vysledky (9)'!$B$5:$T$50,19,FALSE)),"",VLOOKUP($B218,'Vysledky (9)'!$B$5:$T$50,19,FALSE))</f>
      </c>
      <c r="L218" s="22">
        <f>IF(ISERROR(VLOOKUP($B218,'Vysledky (10)'!$B$5:$T$50,19,FALSE)),"",VLOOKUP($B218,'Vysledky (10)'!$B$5:$T$50,19,FALSE))</f>
      </c>
      <c r="M218" s="23">
        <f t="shared" si="22"/>
        <v>0</v>
      </c>
      <c r="N218" s="24"/>
      <c r="O218">
        <f t="shared" si="23"/>
        <v>0</v>
      </c>
      <c r="P218">
        <f t="shared" si="24"/>
        <v>0</v>
      </c>
      <c r="Q218" s="25">
        <f t="shared" si="17"/>
        <v>0</v>
      </c>
      <c r="R218" s="25">
        <f t="shared" si="21"/>
        <v>0</v>
      </c>
      <c r="S218" s="25">
        <f t="shared" si="21"/>
        <v>0</v>
      </c>
      <c r="T218" s="25">
        <f t="shared" si="21"/>
        <v>0</v>
      </c>
      <c r="U218">
        <f t="shared" si="25"/>
        <v>0</v>
      </c>
      <c r="V218">
        <f t="shared" si="18"/>
        <v>0</v>
      </c>
      <c r="W218" s="164">
        <f t="shared" si="20"/>
        <v>0</v>
      </c>
      <c r="X218" s="164">
        <f t="shared" si="20"/>
        <v>0</v>
      </c>
      <c r="Y218" s="164">
        <f t="shared" si="20"/>
        <v>0</v>
      </c>
      <c r="Z218" s="164">
        <f t="shared" si="20"/>
        <v>0</v>
      </c>
      <c r="AA218" s="164">
        <f t="shared" si="20"/>
        <v>0</v>
      </c>
      <c r="AB218" s="164">
        <f t="shared" si="20"/>
        <v>0</v>
      </c>
      <c r="AC218" s="165">
        <f t="shared" si="26"/>
        <v>0</v>
      </c>
      <c r="AD218" s="166">
        <f t="shared" si="19"/>
        <v>43</v>
      </c>
    </row>
    <row r="219" spans="3:30" ht="12.75">
      <c r="C219" s="22">
        <f>IF(ISERROR(VLOOKUP($B219,'Vysledky (1)'!$B$5:$T$50,19,FALSE)),"",VLOOKUP($B219,'Vysledky (1)'!$B$5:$T$50,19,FALSE))</f>
      </c>
      <c r="D219" s="22">
        <f>IF(ISERROR(VLOOKUP($B219,'Vysledky (2)'!$B$5:$T$50,19,FALSE)),"",VLOOKUP($B219,'Vysledky (2)'!$B$5:$T$50,19,FALSE))</f>
      </c>
      <c r="E219" s="22">
        <f>IF(ISERROR(VLOOKUP($B219,'Vysledky (3)'!$B$5:$T$50,19,FALSE)),"",VLOOKUP($B219,'Vysledky (3)'!$B$5:$T$50,19,FALSE))</f>
      </c>
      <c r="F219" s="22">
        <f>IF(ISERROR(VLOOKUP($B219,'Vysledky (4)'!$B$5:$T$50,19,FALSE)),"",VLOOKUP($B219,'Vysledky (4)'!$B$5:$T$50,19,FALSE))</f>
      </c>
      <c r="G219" s="22">
        <f>IF(ISERROR(VLOOKUP($B219,'Vysledky (5)'!$B$5:$T$50,19,FALSE)),"",VLOOKUP($B219,'Vysledky (5)'!$B$5:$T$50,19,FALSE))</f>
      </c>
      <c r="H219" s="22">
        <f>IF(ISERROR(VLOOKUP($B219,'Vysledky (6)'!$B$5:$T$50,19,FALSE)),"",VLOOKUP($B219,'Vysledky (6)'!$B$5:$T$50,19,FALSE))</f>
      </c>
      <c r="I219" s="22">
        <f>IF(ISERROR(VLOOKUP($B219,'Vysledky (7)'!$B$5:$T$50,19,FALSE)),"",VLOOKUP($B219,'Vysledky (7)'!$B$5:$T$50,19,FALSE))</f>
      </c>
      <c r="J219" s="22">
        <f>IF(ISERROR(VLOOKUP($B219,'Vysledky (8)'!$B$5:$T$50,19,FALSE)),"",VLOOKUP($B219,'Vysledky (8)'!$B$5:$T$50,19,FALSE))</f>
      </c>
      <c r="K219" s="22">
        <f>IF(ISERROR(VLOOKUP($B219,'Vysledky (9)'!$B$5:$T$50,19,FALSE)),"",VLOOKUP($B219,'Vysledky (9)'!$B$5:$T$50,19,FALSE))</f>
      </c>
      <c r="L219" s="22">
        <f>IF(ISERROR(VLOOKUP($B219,'Vysledky (10)'!$B$5:$T$50,19,FALSE)),"",VLOOKUP($B219,'Vysledky (10)'!$B$5:$T$50,19,FALSE))</f>
      </c>
      <c r="M219" s="23">
        <f t="shared" si="22"/>
        <v>0</v>
      </c>
      <c r="N219" s="24"/>
      <c r="O219">
        <f t="shared" si="23"/>
        <v>0</v>
      </c>
      <c r="P219">
        <f t="shared" si="24"/>
        <v>0</v>
      </c>
      <c r="Q219" s="25">
        <f t="shared" si="17"/>
        <v>0</v>
      </c>
      <c r="R219" s="25">
        <f t="shared" si="21"/>
        <v>0</v>
      </c>
      <c r="S219" s="25">
        <f t="shared" si="21"/>
        <v>0</v>
      </c>
      <c r="T219" s="25">
        <f t="shared" si="21"/>
        <v>0</v>
      </c>
      <c r="U219">
        <f t="shared" si="25"/>
        <v>0</v>
      </c>
      <c r="V219">
        <f t="shared" si="18"/>
        <v>0</v>
      </c>
      <c r="W219" s="164">
        <f t="shared" si="20"/>
        <v>0</v>
      </c>
      <c r="X219" s="164">
        <f t="shared" si="20"/>
        <v>0</v>
      </c>
      <c r="Y219" s="164">
        <f t="shared" si="20"/>
        <v>0</v>
      </c>
      <c r="Z219" s="164">
        <f t="shared" si="20"/>
        <v>0</v>
      </c>
      <c r="AA219" s="164">
        <f t="shared" si="20"/>
        <v>0</v>
      </c>
      <c r="AB219" s="164">
        <f t="shared" si="20"/>
        <v>0</v>
      </c>
      <c r="AC219" s="165">
        <f t="shared" si="26"/>
        <v>0</v>
      </c>
      <c r="AD219" s="166">
        <f t="shared" si="19"/>
        <v>43</v>
      </c>
    </row>
    <row r="220" spans="3:30" ht="12.75">
      <c r="C220" s="22">
        <f>IF(ISERROR(VLOOKUP($B220,'Vysledky (1)'!$B$5:$T$50,19,FALSE)),"",VLOOKUP($B220,'Vysledky (1)'!$B$5:$T$50,19,FALSE))</f>
      </c>
      <c r="D220" s="22">
        <f>IF(ISERROR(VLOOKUP($B220,'Vysledky (2)'!$B$5:$T$50,19,FALSE)),"",VLOOKUP($B220,'Vysledky (2)'!$B$5:$T$50,19,FALSE))</f>
      </c>
      <c r="E220" s="22">
        <f>IF(ISERROR(VLOOKUP($B220,'Vysledky (3)'!$B$5:$T$50,19,FALSE)),"",VLOOKUP($B220,'Vysledky (3)'!$B$5:$T$50,19,FALSE))</f>
      </c>
      <c r="F220" s="22">
        <f>IF(ISERROR(VLOOKUP($B220,'Vysledky (4)'!$B$5:$T$50,19,FALSE)),"",VLOOKUP($B220,'Vysledky (4)'!$B$5:$T$50,19,FALSE))</f>
      </c>
      <c r="G220" s="22">
        <f>IF(ISERROR(VLOOKUP($B220,'Vysledky (5)'!$B$5:$T$50,19,FALSE)),"",VLOOKUP($B220,'Vysledky (5)'!$B$5:$T$50,19,FALSE))</f>
      </c>
      <c r="H220" s="22">
        <f>IF(ISERROR(VLOOKUP($B220,'Vysledky (6)'!$B$5:$T$50,19,FALSE)),"",VLOOKUP($B220,'Vysledky (6)'!$B$5:$T$50,19,FALSE))</f>
      </c>
      <c r="I220" s="22">
        <f>IF(ISERROR(VLOOKUP($B220,'Vysledky (7)'!$B$5:$T$50,19,FALSE)),"",VLOOKUP($B220,'Vysledky (7)'!$B$5:$T$50,19,FALSE))</f>
      </c>
      <c r="J220" s="22">
        <f>IF(ISERROR(VLOOKUP($B220,'Vysledky (8)'!$B$5:$T$50,19,FALSE)),"",VLOOKUP($B220,'Vysledky (8)'!$B$5:$T$50,19,FALSE))</f>
      </c>
      <c r="K220" s="22">
        <f>IF(ISERROR(VLOOKUP($B220,'Vysledky (9)'!$B$5:$T$50,19,FALSE)),"",VLOOKUP($B220,'Vysledky (9)'!$B$5:$T$50,19,FALSE))</f>
      </c>
      <c r="L220" s="22">
        <f>IF(ISERROR(VLOOKUP($B220,'Vysledky (10)'!$B$5:$T$50,19,FALSE)),"",VLOOKUP($B220,'Vysledky (10)'!$B$5:$T$50,19,FALSE))</f>
      </c>
      <c r="M220" s="23">
        <f t="shared" si="22"/>
        <v>0</v>
      </c>
      <c r="N220" s="24"/>
      <c r="O220">
        <f t="shared" si="23"/>
        <v>0</v>
      </c>
      <c r="P220">
        <f t="shared" si="24"/>
        <v>0</v>
      </c>
      <c r="Q220" s="25">
        <f t="shared" si="17"/>
        <v>0</v>
      </c>
      <c r="R220" s="25">
        <f t="shared" si="21"/>
        <v>0</v>
      </c>
      <c r="S220" s="25">
        <f t="shared" si="21"/>
        <v>0</v>
      </c>
      <c r="T220" s="25">
        <f t="shared" si="21"/>
        <v>0</v>
      </c>
      <c r="U220">
        <f t="shared" si="25"/>
        <v>0</v>
      </c>
      <c r="V220">
        <f t="shared" si="18"/>
        <v>0</v>
      </c>
      <c r="W220" s="164">
        <f t="shared" si="20"/>
        <v>0</v>
      </c>
      <c r="X220" s="164">
        <f t="shared" si="20"/>
        <v>0</v>
      </c>
      <c r="Y220" s="164">
        <f t="shared" si="20"/>
        <v>0</v>
      </c>
      <c r="Z220" s="164">
        <f t="shared" si="20"/>
        <v>0</v>
      </c>
      <c r="AA220" s="164">
        <f t="shared" si="20"/>
        <v>0</v>
      </c>
      <c r="AB220" s="164">
        <f t="shared" si="20"/>
        <v>0</v>
      </c>
      <c r="AC220" s="165">
        <f t="shared" si="26"/>
        <v>0</v>
      </c>
      <c r="AD220" s="166">
        <f t="shared" si="19"/>
        <v>43</v>
      </c>
    </row>
    <row r="221" spans="3:30" ht="12.75">
      <c r="C221" s="22">
        <f>IF(ISERROR(VLOOKUP($B221,'Vysledky (1)'!$B$5:$T$50,19,FALSE)),"",VLOOKUP($B221,'Vysledky (1)'!$B$5:$T$50,19,FALSE))</f>
      </c>
      <c r="D221" s="22">
        <f>IF(ISERROR(VLOOKUP($B221,'Vysledky (2)'!$B$5:$T$50,19,FALSE)),"",VLOOKUP($B221,'Vysledky (2)'!$B$5:$T$50,19,FALSE))</f>
      </c>
      <c r="E221" s="22">
        <f>IF(ISERROR(VLOOKUP($B221,'Vysledky (3)'!$B$5:$T$50,19,FALSE)),"",VLOOKUP($B221,'Vysledky (3)'!$B$5:$T$50,19,FALSE))</f>
      </c>
      <c r="F221" s="22">
        <f>IF(ISERROR(VLOOKUP($B221,'Vysledky (4)'!$B$5:$T$50,19,FALSE)),"",VLOOKUP($B221,'Vysledky (4)'!$B$5:$T$50,19,FALSE))</f>
      </c>
      <c r="G221" s="22">
        <f>IF(ISERROR(VLOOKUP($B221,'Vysledky (5)'!$B$5:$T$50,19,FALSE)),"",VLOOKUP($B221,'Vysledky (5)'!$B$5:$T$50,19,FALSE))</f>
      </c>
      <c r="H221" s="22">
        <f>IF(ISERROR(VLOOKUP($B221,'Vysledky (6)'!$B$5:$T$50,19,FALSE)),"",VLOOKUP($B221,'Vysledky (6)'!$B$5:$T$50,19,FALSE))</f>
      </c>
      <c r="I221" s="22">
        <f>IF(ISERROR(VLOOKUP($B221,'Vysledky (7)'!$B$5:$T$50,19,FALSE)),"",VLOOKUP($B221,'Vysledky (7)'!$B$5:$T$50,19,FALSE))</f>
      </c>
      <c r="J221" s="22">
        <f>IF(ISERROR(VLOOKUP($B221,'Vysledky (8)'!$B$5:$T$50,19,FALSE)),"",VLOOKUP($B221,'Vysledky (8)'!$B$5:$T$50,19,FALSE))</f>
      </c>
      <c r="K221" s="22">
        <f>IF(ISERROR(VLOOKUP($B221,'Vysledky (9)'!$B$5:$T$50,19,FALSE)),"",VLOOKUP($B221,'Vysledky (9)'!$B$5:$T$50,19,FALSE))</f>
      </c>
      <c r="L221" s="22">
        <f>IF(ISERROR(VLOOKUP($B221,'Vysledky (10)'!$B$5:$T$50,19,FALSE)),"",VLOOKUP($B221,'Vysledky (10)'!$B$5:$T$50,19,FALSE))</f>
      </c>
      <c r="M221" s="23">
        <f t="shared" si="22"/>
        <v>0</v>
      </c>
      <c r="N221" s="24"/>
      <c r="O221">
        <f t="shared" si="23"/>
        <v>0</v>
      </c>
      <c r="P221">
        <f t="shared" si="24"/>
        <v>0</v>
      </c>
      <c r="Q221" s="25">
        <f t="shared" si="17"/>
        <v>0</v>
      </c>
      <c r="R221" s="25">
        <f t="shared" si="21"/>
        <v>0</v>
      </c>
      <c r="S221" s="25">
        <f t="shared" si="21"/>
        <v>0</v>
      </c>
      <c r="T221" s="25">
        <f t="shared" si="21"/>
        <v>0</v>
      </c>
      <c r="U221">
        <f t="shared" si="25"/>
        <v>0</v>
      </c>
      <c r="V221">
        <f t="shared" si="18"/>
        <v>0</v>
      </c>
      <c r="W221" s="164">
        <f t="shared" si="20"/>
        <v>0</v>
      </c>
      <c r="X221" s="164">
        <f t="shared" si="20"/>
        <v>0</v>
      </c>
      <c r="Y221" s="164">
        <f t="shared" si="20"/>
        <v>0</v>
      </c>
      <c r="Z221" s="164">
        <f t="shared" si="20"/>
        <v>0</v>
      </c>
      <c r="AA221" s="164">
        <f t="shared" si="20"/>
        <v>0</v>
      </c>
      <c r="AB221" s="164">
        <f t="shared" si="20"/>
        <v>0</v>
      </c>
      <c r="AC221" s="165">
        <f t="shared" si="26"/>
        <v>0</v>
      </c>
      <c r="AD221" s="166">
        <f t="shared" si="19"/>
        <v>43</v>
      </c>
    </row>
    <row r="222" spans="3:30" ht="12.75">
      <c r="C222" s="22">
        <f>IF(ISERROR(VLOOKUP($B222,'Vysledky (1)'!$B$5:$T$50,19,FALSE)),"",VLOOKUP($B222,'Vysledky (1)'!$B$5:$T$50,19,FALSE))</f>
      </c>
      <c r="D222" s="22">
        <f>IF(ISERROR(VLOOKUP($B222,'Vysledky (2)'!$B$5:$T$50,19,FALSE)),"",VLOOKUP($B222,'Vysledky (2)'!$B$5:$T$50,19,FALSE))</f>
      </c>
      <c r="E222" s="22">
        <f>IF(ISERROR(VLOOKUP($B222,'Vysledky (3)'!$B$5:$T$50,19,FALSE)),"",VLOOKUP($B222,'Vysledky (3)'!$B$5:$T$50,19,FALSE))</f>
      </c>
      <c r="F222" s="22">
        <f>IF(ISERROR(VLOOKUP($B222,'Vysledky (4)'!$B$5:$T$50,19,FALSE)),"",VLOOKUP($B222,'Vysledky (4)'!$B$5:$T$50,19,FALSE))</f>
      </c>
      <c r="G222" s="22">
        <f>IF(ISERROR(VLOOKUP($B222,'Vysledky (5)'!$B$5:$T$50,19,FALSE)),"",VLOOKUP($B222,'Vysledky (5)'!$B$5:$T$50,19,FALSE))</f>
      </c>
      <c r="H222" s="22">
        <f>IF(ISERROR(VLOOKUP($B222,'Vysledky (6)'!$B$5:$T$50,19,FALSE)),"",VLOOKUP($B222,'Vysledky (6)'!$B$5:$T$50,19,FALSE))</f>
      </c>
      <c r="I222" s="22">
        <f>IF(ISERROR(VLOOKUP($B222,'Vysledky (7)'!$B$5:$T$50,19,FALSE)),"",VLOOKUP($B222,'Vysledky (7)'!$B$5:$T$50,19,FALSE))</f>
      </c>
      <c r="J222" s="22">
        <f>IF(ISERROR(VLOOKUP($B222,'Vysledky (8)'!$B$5:$T$50,19,FALSE)),"",VLOOKUP($B222,'Vysledky (8)'!$B$5:$T$50,19,FALSE))</f>
      </c>
      <c r="K222" s="22">
        <f>IF(ISERROR(VLOOKUP($B222,'Vysledky (9)'!$B$5:$T$50,19,FALSE)),"",VLOOKUP($B222,'Vysledky (9)'!$B$5:$T$50,19,FALSE))</f>
      </c>
      <c r="L222" s="22">
        <f>IF(ISERROR(VLOOKUP($B222,'Vysledky (10)'!$B$5:$T$50,19,FALSE)),"",VLOOKUP($B222,'Vysledky (10)'!$B$5:$T$50,19,FALSE))</f>
      </c>
      <c r="M222" s="23">
        <f t="shared" si="22"/>
        <v>0</v>
      </c>
      <c r="N222" s="24"/>
      <c r="O222">
        <f t="shared" si="23"/>
        <v>0</v>
      </c>
      <c r="P222">
        <f t="shared" si="24"/>
        <v>0</v>
      </c>
      <c r="Q222" s="25">
        <f t="shared" si="17"/>
        <v>0</v>
      </c>
      <c r="R222" s="25">
        <f t="shared" si="21"/>
        <v>0</v>
      </c>
      <c r="S222" s="25">
        <f t="shared" si="21"/>
        <v>0</v>
      </c>
      <c r="T222" s="25">
        <f t="shared" si="21"/>
        <v>0</v>
      </c>
      <c r="U222">
        <f t="shared" si="25"/>
        <v>0</v>
      </c>
      <c r="V222">
        <f t="shared" si="18"/>
        <v>0</v>
      </c>
      <c r="W222" s="164">
        <f t="shared" si="20"/>
        <v>0</v>
      </c>
      <c r="X222" s="164">
        <f t="shared" si="20"/>
        <v>0</v>
      </c>
      <c r="Y222" s="164">
        <f t="shared" si="20"/>
        <v>0</v>
      </c>
      <c r="Z222" s="164">
        <f t="shared" si="20"/>
        <v>0</v>
      </c>
      <c r="AA222" s="164">
        <f t="shared" si="20"/>
        <v>0</v>
      </c>
      <c r="AB222" s="164">
        <f t="shared" si="20"/>
        <v>0</v>
      </c>
      <c r="AC222" s="165">
        <f t="shared" si="26"/>
        <v>0</v>
      </c>
      <c r="AD222" s="166">
        <f t="shared" si="19"/>
        <v>43</v>
      </c>
    </row>
    <row r="223" spans="3:30" ht="12.75">
      <c r="C223" s="22">
        <f>IF(ISERROR(VLOOKUP($B223,'Vysledky (1)'!$B$5:$T$50,19,FALSE)),"",VLOOKUP($B223,'Vysledky (1)'!$B$5:$T$50,19,FALSE))</f>
      </c>
      <c r="D223" s="22">
        <f>IF(ISERROR(VLOOKUP($B223,'Vysledky (2)'!$B$5:$T$50,19,FALSE)),"",VLOOKUP($B223,'Vysledky (2)'!$B$5:$T$50,19,FALSE))</f>
      </c>
      <c r="E223" s="22">
        <f>IF(ISERROR(VLOOKUP($B223,'Vysledky (3)'!$B$5:$T$50,19,FALSE)),"",VLOOKUP($B223,'Vysledky (3)'!$B$5:$T$50,19,FALSE))</f>
      </c>
      <c r="F223" s="22">
        <f>IF(ISERROR(VLOOKUP($B223,'Vysledky (4)'!$B$5:$T$50,19,FALSE)),"",VLOOKUP($B223,'Vysledky (4)'!$B$5:$T$50,19,FALSE))</f>
      </c>
      <c r="G223" s="22">
        <f>IF(ISERROR(VLOOKUP($B223,'Vysledky (5)'!$B$5:$T$50,19,FALSE)),"",VLOOKUP($B223,'Vysledky (5)'!$B$5:$T$50,19,FALSE))</f>
      </c>
      <c r="H223" s="22">
        <f>IF(ISERROR(VLOOKUP($B223,'Vysledky (6)'!$B$5:$T$50,19,FALSE)),"",VLOOKUP($B223,'Vysledky (6)'!$B$5:$T$50,19,FALSE))</f>
      </c>
      <c r="I223" s="22">
        <f>IF(ISERROR(VLOOKUP($B223,'Vysledky (7)'!$B$5:$T$50,19,FALSE)),"",VLOOKUP($B223,'Vysledky (7)'!$B$5:$T$50,19,FALSE))</f>
      </c>
      <c r="J223" s="22">
        <f>IF(ISERROR(VLOOKUP($B223,'Vysledky (8)'!$B$5:$T$50,19,FALSE)),"",VLOOKUP($B223,'Vysledky (8)'!$B$5:$T$50,19,FALSE))</f>
      </c>
      <c r="K223" s="22">
        <f>IF(ISERROR(VLOOKUP($B223,'Vysledky (9)'!$B$5:$T$50,19,FALSE)),"",VLOOKUP($B223,'Vysledky (9)'!$B$5:$T$50,19,FALSE))</f>
      </c>
      <c r="L223" s="22">
        <f>IF(ISERROR(VLOOKUP($B223,'Vysledky (10)'!$B$5:$T$50,19,FALSE)),"",VLOOKUP($B223,'Vysledky (10)'!$B$5:$T$50,19,FALSE))</f>
      </c>
      <c r="M223" s="23">
        <f t="shared" si="22"/>
        <v>0</v>
      </c>
      <c r="N223" s="24"/>
      <c r="O223">
        <f t="shared" si="23"/>
        <v>0</v>
      </c>
      <c r="P223">
        <f t="shared" si="24"/>
        <v>0</v>
      </c>
      <c r="Q223" s="25">
        <f t="shared" si="17"/>
        <v>0</v>
      </c>
      <c r="R223" s="25">
        <f t="shared" si="21"/>
        <v>0</v>
      </c>
      <c r="S223" s="25">
        <f t="shared" si="21"/>
        <v>0</v>
      </c>
      <c r="T223" s="25">
        <f t="shared" si="21"/>
        <v>0</v>
      </c>
      <c r="U223">
        <f t="shared" si="25"/>
        <v>0</v>
      </c>
      <c r="V223">
        <f t="shared" si="18"/>
        <v>0</v>
      </c>
      <c r="W223" s="164">
        <f t="shared" si="20"/>
        <v>0</v>
      </c>
      <c r="X223" s="164">
        <f t="shared" si="20"/>
        <v>0</v>
      </c>
      <c r="Y223" s="164">
        <f t="shared" si="20"/>
        <v>0</v>
      </c>
      <c r="Z223" s="164">
        <f t="shared" si="20"/>
        <v>0</v>
      </c>
      <c r="AA223" s="164">
        <f t="shared" si="20"/>
        <v>0</v>
      </c>
      <c r="AB223" s="164">
        <f t="shared" si="20"/>
        <v>0</v>
      </c>
      <c r="AC223" s="165">
        <f t="shared" si="26"/>
        <v>0</v>
      </c>
      <c r="AD223" s="166">
        <f t="shared" si="19"/>
        <v>43</v>
      </c>
    </row>
    <row r="224" spans="3:30" ht="12.75">
      <c r="C224" s="22">
        <f>IF(ISERROR(VLOOKUP($B224,'Vysledky (1)'!$B$5:$T$50,19,FALSE)),"",VLOOKUP($B224,'Vysledky (1)'!$B$5:$T$50,19,FALSE))</f>
      </c>
      <c r="D224" s="22">
        <f>IF(ISERROR(VLOOKUP($B224,'Vysledky (2)'!$B$5:$T$50,19,FALSE)),"",VLOOKUP($B224,'Vysledky (2)'!$B$5:$T$50,19,FALSE))</f>
      </c>
      <c r="E224" s="22">
        <f>IF(ISERROR(VLOOKUP($B224,'Vysledky (3)'!$B$5:$T$50,19,FALSE)),"",VLOOKUP($B224,'Vysledky (3)'!$B$5:$T$50,19,FALSE))</f>
      </c>
      <c r="F224" s="22">
        <f>IF(ISERROR(VLOOKUP($B224,'Vysledky (4)'!$B$5:$T$50,19,FALSE)),"",VLOOKUP($B224,'Vysledky (4)'!$B$5:$T$50,19,FALSE))</f>
      </c>
      <c r="G224" s="22">
        <f>IF(ISERROR(VLOOKUP($B224,'Vysledky (5)'!$B$5:$T$50,19,FALSE)),"",VLOOKUP($B224,'Vysledky (5)'!$B$5:$T$50,19,FALSE))</f>
      </c>
      <c r="H224" s="22">
        <f>IF(ISERROR(VLOOKUP($B224,'Vysledky (6)'!$B$5:$T$50,19,FALSE)),"",VLOOKUP($B224,'Vysledky (6)'!$B$5:$T$50,19,FALSE))</f>
      </c>
      <c r="I224" s="22">
        <f>IF(ISERROR(VLOOKUP($B224,'Vysledky (7)'!$B$5:$T$50,19,FALSE)),"",VLOOKUP($B224,'Vysledky (7)'!$B$5:$T$50,19,FALSE))</f>
      </c>
      <c r="J224" s="22">
        <f>IF(ISERROR(VLOOKUP($B224,'Vysledky (8)'!$B$5:$T$50,19,FALSE)),"",VLOOKUP($B224,'Vysledky (8)'!$B$5:$T$50,19,FALSE))</f>
      </c>
      <c r="K224" s="22">
        <f>IF(ISERROR(VLOOKUP($B224,'Vysledky (9)'!$B$5:$T$50,19,FALSE)),"",VLOOKUP($B224,'Vysledky (9)'!$B$5:$T$50,19,FALSE))</f>
      </c>
      <c r="L224" s="22">
        <f>IF(ISERROR(VLOOKUP($B224,'Vysledky (10)'!$B$5:$T$50,19,FALSE)),"",VLOOKUP($B224,'Vysledky (10)'!$B$5:$T$50,19,FALSE))</f>
      </c>
      <c r="M224" s="23">
        <f t="shared" si="22"/>
        <v>0</v>
      </c>
      <c r="N224" s="24"/>
      <c r="O224">
        <f t="shared" si="23"/>
        <v>0</v>
      </c>
      <c r="P224">
        <f t="shared" si="24"/>
        <v>0</v>
      </c>
      <c r="Q224" s="25">
        <f t="shared" si="17"/>
        <v>0</v>
      </c>
      <c r="R224" s="25">
        <f t="shared" si="21"/>
        <v>0</v>
      </c>
      <c r="S224" s="25">
        <f t="shared" si="21"/>
        <v>0</v>
      </c>
      <c r="T224" s="25">
        <f t="shared" si="21"/>
        <v>0</v>
      </c>
      <c r="U224">
        <f t="shared" si="25"/>
        <v>0</v>
      </c>
      <c r="V224">
        <f t="shared" si="18"/>
        <v>0</v>
      </c>
      <c r="W224" s="164">
        <f t="shared" si="20"/>
        <v>0</v>
      </c>
      <c r="X224" s="164">
        <f t="shared" si="20"/>
        <v>0</v>
      </c>
      <c r="Y224" s="164">
        <f t="shared" si="20"/>
        <v>0</v>
      </c>
      <c r="Z224" s="164">
        <f t="shared" si="20"/>
        <v>0</v>
      </c>
      <c r="AA224" s="164">
        <f t="shared" si="20"/>
        <v>0</v>
      </c>
      <c r="AB224" s="164">
        <f t="shared" si="20"/>
        <v>0</v>
      </c>
      <c r="AC224" s="165">
        <f t="shared" si="26"/>
        <v>0</v>
      </c>
      <c r="AD224" s="166">
        <f t="shared" si="19"/>
        <v>43</v>
      </c>
    </row>
    <row r="225" spans="3:30" ht="12.75">
      <c r="C225" s="22">
        <f>IF(ISERROR(VLOOKUP($B225,'Vysledky (1)'!$B$5:$T$50,19,FALSE)),"",VLOOKUP($B225,'Vysledky (1)'!$B$5:$T$50,19,FALSE))</f>
      </c>
      <c r="D225" s="22">
        <f>IF(ISERROR(VLOOKUP($B225,'Vysledky (2)'!$B$5:$T$50,19,FALSE)),"",VLOOKUP($B225,'Vysledky (2)'!$B$5:$T$50,19,FALSE))</f>
      </c>
      <c r="E225" s="22">
        <f>IF(ISERROR(VLOOKUP($B225,'Vysledky (3)'!$B$5:$T$50,19,FALSE)),"",VLOOKUP($B225,'Vysledky (3)'!$B$5:$T$50,19,FALSE))</f>
      </c>
      <c r="F225" s="22">
        <f>IF(ISERROR(VLOOKUP($B225,'Vysledky (4)'!$B$5:$T$50,19,FALSE)),"",VLOOKUP($B225,'Vysledky (4)'!$B$5:$T$50,19,FALSE))</f>
      </c>
      <c r="G225" s="22">
        <f>IF(ISERROR(VLOOKUP($B225,'Vysledky (5)'!$B$5:$T$50,19,FALSE)),"",VLOOKUP($B225,'Vysledky (5)'!$B$5:$T$50,19,FALSE))</f>
      </c>
      <c r="H225" s="22">
        <f>IF(ISERROR(VLOOKUP($B225,'Vysledky (6)'!$B$5:$T$50,19,FALSE)),"",VLOOKUP($B225,'Vysledky (6)'!$B$5:$T$50,19,FALSE))</f>
      </c>
      <c r="I225" s="22">
        <f>IF(ISERROR(VLOOKUP($B225,'Vysledky (7)'!$B$5:$T$50,19,FALSE)),"",VLOOKUP($B225,'Vysledky (7)'!$B$5:$T$50,19,FALSE))</f>
      </c>
      <c r="J225" s="22">
        <f>IF(ISERROR(VLOOKUP($B225,'Vysledky (8)'!$B$5:$T$50,19,FALSE)),"",VLOOKUP($B225,'Vysledky (8)'!$B$5:$T$50,19,FALSE))</f>
      </c>
      <c r="K225" s="22">
        <f>IF(ISERROR(VLOOKUP($B225,'Vysledky (9)'!$B$5:$T$50,19,FALSE)),"",VLOOKUP($B225,'Vysledky (9)'!$B$5:$T$50,19,FALSE))</f>
      </c>
      <c r="L225" s="22">
        <f>IF(ISERROR(VLOOKUP($B225,'Vysledky (10)'!$B$5:$T$50,19,FALSE)),"",VLOOKUP($B225,'Vysledky (10)'!$B$5:$T$50,19,FALSE))</f>
      </c>
      <c r="M225" s="23">
        <f t="shared" si="22"/>
        <v>0</v>
      </c>
      <c r="N225" s="24"/>
      <c r="O225">
        <f t="shared" si="23"/>
        <v>0</v>
      </c>
      <c r="P225">
        <f t="shared" si="24"/>
        <v>0</v>
      </c>
      <c r="Q225" s="25">
        <f t="shared" si="17"/>
        <v>0</v>
      </c>
      <c r="R225" s="25">
        <f t="shared" si="21"/>
        <v>0</v>
      </c>
      <c r="S225" s="25">
        <f t="shared" si="21"/>
        <v>0</v>
      </c>
      <c r="T225" s="25">
        <f t="shared" si="21"/>
        <v>0</v>
      </c>
      <c r="U225">
        <f t="shared" si="25"/>
        <v>0</v>
      </c>
      <c r="V225">
        <f t="shared" si="18"/>
        <v>0</v>
      </c>
      <c r="W225" s="164">
        <f t="shared" si="20"/>
        <v>0</v>
      </c>
      <c r="X225" s="164">
        <f t="shared" si="20"/>
        <v>0</v>
      </c>
      <c r="Y225" s="164">
        <f t="shared" si="20"/>
        <v>0</v>
      </c>
      <c r="Z225" s="164">
        <f t="shared" si="20"/>
        <v>0</v>
      </c>
      <c r="AA225" s="164">
        <f t="shared" si="20"/>
        <v>0</v>
      </c>
      <c r="AB225" s="164">
        <f t="shared" si="20"/>
        <v>0</v>
      </c>
      <c r="AC225" s="165">
        <f t="shared" si="26"/>
        <v>0</v>
      </c>
      <c r="AD225" s="166">
        <f t="shared" si="19"/>
        <v>43</v>
      </c>
    </row>
    <row r="226" spans="3:30" ht="12.75">
      <c r="C226" s="22">
        <f>IF(ISERROR(VLOOKUP($B226,'Vysledky (1)'!$B$5:$T$50,19,FALSE)),"",VLOOKUP($B226,'Vysledky (1)'!$B$5:$T$50,19,FALSE))</f>
      </c>
      <c r="D226" s="22">
        <f>IF(ISERROR(VLOOKUP($B226,'Vysledky (2)'!$B$5:$T$50,19,FALSE)),"",VLOOKUP($B226,'Vysledky (2)'!$B$5:$T$50,19,FALSE))</f>
      </c>
      <c r="E226" s="22">
        <f>IF(ISERROR(VLOOKUP($B226,'Vysledky (3)'!$B$5:$T$50,19,FALSE)),"",VLOOKUP($B226,'Vysledky (3)'!$B$5:$T$50,19,FALSE))</f>
      </c>
      <c r="F226" s="22">
        <f>IF(ISERROR(VLOOKUP($B226,'Vysledky (4)'!$B$5:$T$50,19,FALSE)),"",VLOOKUP($B226,'Vysledky (4)'!$B$5:$T$50,19,FALSE))</f>
      </c>
      <c r="G226" s="22">
        <f>IF(ISERROR(VLOOKUP($B226,'Vysledky (5)'!$B$5:$T$50,19,FALSE)),"",VLOOKUP($B226,'Vysledky (5)'!$B$5:$T$50,19,FALSE))</f>
      </c>
      <c r="H226" s="22">
        <f>IF(ISERROR(VLOOKUP($B226,'Vysledky (6)'!$B$5:$T$50,19,FALSE)),"",VLOOKUP($B226,'Vysledky (6)'!$B$5:$T$50,19,FALSE))</f>
      </c>
      <c r="I226" s="22">
        <f>IF(ISERROR(VLOOKUP($B226,'Vysledky (7)'!$B$5:$T$50,19,FALSE)),"",VLOOKUP($B226,'Vysledky (7)'!$B$5:$T$50,19,FALSE))</f>
      </c>
      <c r="J226" s="22">
        <f>IF(ISERROR(VLOOKUP($B226,'Vysledky (8)'!$B$5:$T$50,19,FALSE)),"",VLOOKUP($B226,'Vysledky (8)'!$B$5:$T$50,19,FALSE))</f>
      </c>
      <c r="K226" s="22">
        <f>IF(ISERROR(VLOOKUP($B226,'Vysledky (9)'!$B$5:$T$50,19,FALSE)),"",VLOOKUP($B226,'Vysledky (9)'!$B$5:$T$50,19,FALSE))</f>
      </c>
      <c r="L226" s="22">
        <f>IF(ISERROR(VLOOKUP($B226,'Vysledky (10)'!$B$5:$T$50,19,FALSE)),"",VLOOKUP($B226,'Vysledky (10)'!$B$5:$T$50,19,FALSE))</f>
      </c>
      <c r="M226" s="23">
        <f t="shared" si="22"/>
        <v>0</v>
      </c>
      <c r="N226" s="24"/>
      <c r="O226">
        <f t="shared" si="23"/>
        <v>0</v>
      </c>
      <c r="P226">
        <f t="shared" si="24"/>
        <v>0</v>
      </c>
      <c r="Q226" s="25">
        <f t="shared" si="17"/>
        <v>0</v>
      </c>
      <c r="R226" s="25">
        <f t="shared" si="21"/>
        <v>0</v>
      </c>
      <c r="S226" s="25">
        <f t="shared" si="21"/>
        <v>0</v>
      </c>
      <c r="T226" s="25">
        <f t="shared" si="21"/>
        <v>0</v>
      </c>
      <c r="U226">
        <f t="shared" si="25"/>
        <v>0</v>
      </c>
      <c r="V226">
        <f t="shared" si="18"/>
        <v>0</v>
      </c>
      <c r="W226" s="164">
        <f t="shared" si="20"/>
        <v>0</v>
      </c>
      <c r="X226" s="164">
        <f t="shared" si="20"/>
        <v>0</v>
      </c>
      <c r="Y226" s="164">
        <f t="shared" si="20"/>
        <v>0</v>
      </c>
      <c r="Z226" s="164">
        <f t="shared" si="20"/>
        <v>0</v>
      </c>
      <c r="AA226" s="164">
        <f t="shared" si="20"/>
        <v>0</v>
      </c>
      <c r="AB226" s="164">
        <f t="shared" si="20"/>
        <v>0</v>
      </c>
      <c r="AC226" s="165">
        <f t="shared" si="26"/>
        <v>0</v>
      </c>
      <c r="AD226" s="166">
        <f t="shared" si="19"/>
        <v>43</v>
      </c>
    </row>
    <row r="227" spans="3:30" ht="12.75">
      <c r="C227" s="22">
        <f>IF(ISERROR(VLOOKUP($B227,'Vysledky (1)'!$B$5:$T$50,19,FALSE)),"",VLOOKUP($B227,'Vysledky (1)'!$B$5:$T$50,19,FALSE))</f>
      </c>
      <c r="D227" s="22">
        <f>IF(ISERROR(VLOOKUP($B227,'Vysledky (2)'!$B$5:$T$50,19,FALSE)),"",VLOOKUP($B227,'Vysledky (2)'!$B$5:$T$50,19,FALSE))</f>
      </c>
      <c r="E227" s="22">
        <f>IF(ISERROR(VLOOKUP($B227,'Vysledky (3)'!$B$5:$T$50,19,FALSE)),"",VLOOKUP($B227,'Vysledky (3)'!$B$5:$T$50,19,FALSE))</f>
      </c>
      <c r="F227" s="22">
        <f>IF(ISERROR(VLOOKUP($B227,'Vysledky (4)'!$B$5:$T$50,19,FALSE)),"",VLOOKUP($B227,'Vysledky (4)'!$B$5:$T$50,19,FALSE))</f>
      </c>
      <c r="G227" s="22">
        <f>IF(ISERROR(VLOOKUP($B227,'Vysledky (5)'!$B$5:$T$50,19,FALSE)),"",VLOOKUP($B227,'Vysledky (5)'!$B$5:$T$50,19,FALSE))</f>
      </c>
      <c r="H227" s="22">
        <f>IF(ISERROR(VLOOKUP($B227,'Vysledky (6)'!$B$5:$T$50,19,FALSE)),"",VLOOKUP($B227,'Vysledky (6)'!$B$5:$T$50,19,FALSE))</f>
      </c>
      <c r="I227" s="22">
        <f>IF(ISERROR(VLOOKUP($B227,'Vysledky (7)'!$B$5:$T$50,19,FALSE)),"",VLOOKUP($B227,'Vysledky (7)'!$B$5:$T$50,19,FALSE))</f>
      </c>
      <c r="J227" s="22">
        <f>IF(ISERROR(VLOOKUP($B227,'Vysledky (8)'!$B$5:$T$50,19,FALSE)),"",VLOOKUP($B227,'Vysledky (8)'!$B$5:$T$50,19,FALSE))</f>
      </c>
      <c r="K227" s="22">
        <f>IF(ISERROR(VLOOKUP($B227,'Vysledky (9)'!$B$5:$T$50,19,FALSE)),"",VLOOKUP($B227,'Vysledky (9)'!$B$5:$T$50,19,FALSE))</f>
      </c>
      <c r="L227" s="22">
        <f>IF(ISERROR(VLOOKUP($B227,'Vysledky (10)'!$B$5:$T$50,19,FALSE)),"",VLOOKUP($B227,'Vysledky (10)'!$B$5:$T$50,19,FALSE))</f>
      </c>
      <c r="M227" s="23">
        <f t="shared" si="22"/>
        <v>0</v>
      </c>
      <c r="N227" s="24"/>
      <c r="O227">
        <f t="shared" si="23"/>
        <v>0</v>
      </c>
      <c r="P227">
        <f t="shared" si="24"/>
        <v>0</v>
      </c>
      <c r="Q227" s="25">
        <f t="shared" si="17"/>
        <v>0</v>
      </c>
      <c r="R227" s="25">
        <f t="shared" si="21"/>
        <v>0</v>
      </c>
      <c r="S227" s="25">
        <f t="shared" si="21"/>
        <v>0</v>
      </c>
      <c r="T227" s="25">
        <f t="shared" si="21"/>
        <v>0</v>
      </c>
      <c r="U227">
        <f t="shared" si="25"/>
        <v>0</v>
      </c>
      <c r="V227">
        <f t="shared" si="18"/>
        <v>0</v>
      </c>
      <c r="W227" s="164">
        <f t="shared" si="20"/>
        <v>0</v>
      </c>
      <c r="X227" s="164">
        <f t="shared" si="20"/>
        <v>0</v>
      </c>
      <c r="Y227" s="164">
        <f t="shared" si="20"/>
        <v>0</v>
      </c>
      <c r="Z227" s="164">
        <f t="shared" si="20"/>
        <v>0</v>
      </c>
      <c r="AA227" s="164">
        <f t="shared" si="20"/>
        <v>0</v>
      </c>
      <c r="AB227" s="164">
        <f t="shared" si="20"/>
        <v>0</v>
      </c>
      <c r="AC227" s="165">
        <f t="shared" si="26"/>
        <v>0</v>
      </c>
      <c r="AD227" s="166">
        <f t="shared" si="19"/>
        <v>43</v>
      </c>
    </row>
    <row r="228" spans="3:30" ht="12.75">
      <c r="C228" s="22">
        <f>IF(ISERROR(VLOOKUP($B228,'Vysledky (1)'!$B$5:$T$50,19,FALSE)),"",VLOOKUP($B228,'Vysledky (1)'!$B$5:$T$50,19,FALSE))</f>
      </c>
      <c r="D228" s="22">
        <f>IF(ISERROR(VLOOKUP($B228,'Vysledky (2)'!$B$5:$T$50,19,FALSE)),"",VLOOKUP($B228,'Vysledky (2)'!$B$5:$T$50,19,FALSE))</f>
      </c>
      <c r="E228" s="22">
        <f>IF(ISERROR(VLOOKUP($B228,'Vysledky (3)'!$B$5:$T$50,19,FALSE)),"",VLOOKUP($B228,'Vysledky (3)'!$B$5:$T$50,19,FALSE))</f>
      </c>
      <c r="F228" s="22">
        <f>IF(ISERROR(VLOOKUP($B228,'Vysledky (4)'!$B$5:$T$50,19,FALSE)),"",VLOOKUP($B228,'Vysledky (4)'!$B$5:$T$50,19,FALSE))</f>
      </c>
      <c r="G228" s="22">
        <f>IF(ISERROR(VLOOKUP($B228,'Vysledky (5)'!$B$5:$T$50,19,FALSE)),"",VLOOKUP($B228,'Vysledky (5)'!$B$5:$T$50,19,FALSE))</f>
      </c>
      <c r="H228" s="22">
        <f>IF(ISERROR(VLOOKUP($B228,'Vysledky (6)'!$B$5:$T$50,19,FALSE)),"",VLOOKUP($B228,'Vysledky (6)'!$B$5:$T$50,19,FALSE))</f>
      </c>
      <c r="I228" s="22">
        <f>IF(ISERROR(VLOOKUP($B228,'Vysledky (7)'!$B$5:$T$50,19,FALSE)),"",VLOOKUP($B228,'Vysledky (7)'!$B$5:$T$50,19,FALSE))</f>
      </c>
      <c r="J228" s="22">
        <f>IF(ISERROR(VLOOKUP($B228,'Vysledky (8)'!$B$5:$T$50,19,FALSE)),"",VLOOKUP($B228,'Vysledky (8)'!$B$5:$T$50,19,FALSE))</f>
      </c>
      <c r="K228" s="22">
        <f>IF(ISERROR(VLOOKUP($B228,'Vysledky (9)'!$B$5:$T$50,19,FALSE)),"",VLOOKUP($B228,'Vysledky (9)'!$B$5:$T$50,19,FALSE))</f>
      </c>
      <c r="L228" s="22">
        <f>IF(ISERROR(VLOOKUP($B228,'Vysledky (10)'!$B$5:$T$50,19,FALSE)),"",VLOOKUP($B228,'Vysledky (10)'!$B$5:$T$50,19,FALSE))</f>
      </c>
      <c r="M228" s="23">
        <f t="shared" si="22"/>
        <v>0</v>
      </c>
      <c r="N228" s="24"/>
      <c r="O228">
        <f t="shared" si="23"/>
        <v>0</v>
      </c>
      <c r="P228">
        <f t="shared" si="24"/>
        <v>0</v>
      </c>
      <c r="Q228" s="25">
        <f t="shared" si="17"/>
        <v>0</v>
      </c>
      <c r="R228" s="25">
        <f t="shared" si="21"/>
        <v>0</v>
      </c>
      <c r="S228" s="25">
        <f t="shared" si="21"/>
        <v>0</v>
      </c>
      <c r="T228" s="25">
        <f t="shared" si="21"/>
        <v>0</v>
      </c>
      <c r="U228">
        <f t="shared" si="25"/>
        <v>0</v>
      </c>
      <c r="V228">
        <f t="shared" si="18"/>
        <v>0</v>
      </c>
      <c r="W228" s="164">
        <f t="shared" si="20"/>
        <v>0</v>
      </c>
      <c r="X228" s="164">
        <f t="shared" si="20"/>
        <v>0</v>
      </c>
      <c r="Y228" s="164">
        <f t="shared" si="20"/>
        <v>0</v>
      </c>
      <c r="Z228" s="164">
        <f t="shared" si="20"/>
        <v>0</v>
      </c>
      <c r="AA228" s="164">
        <f t="shared" si="20"/>
        <v>0</v>
      </c>
      <c r="AB228" s="164">
        <f t="shared" si="20"/>
        <v>0</v>
      </c>
      <c r="AC228" s="165">
        <f t="shared" si="26"/>
        <v>0</v>
      </c>
      <c r="AD228" s="166">
        <f t="shared" si="19"/>
        <v>43</v>
      </c>
    </row>
    <row r="229" spans="3:30" ht="12.75">
      <c r="C229" s="22">
        <f>IF(ISERROR(VLOOKUP($B229,'Vysledky (1)'!$B$5:$T$50,19,FALSE)),"",VLOOKUP($B229,'Vysledky (1)'!$B$5:$T$50,19,FALSE))</f>
      </c>
      <c r="D229" s="22">
        <f>IF(ISERROR(VLOOKUP($B229,'Vysledky (2)'!$B$5:$T$50,19,FALSE)),"",VLOOKUP($B229,'Vysledky (2)'!$B$5:$T$50,19,FALSE))</f>
      </c>
      <c r="E229" s="22">
        <f>IF(ISERROR(VLOOKUP($B229,'Vysledky (3)'!$B$5:$T$50,19,FALSE)),"",VLOOKUP($B229,'Vysledky (3)'!$B$5:$T$50,19,FALSE))</f>
      </c>
      <c r="F229" s="22">
        <f>IF(ISERROR(VLOOKUP($B229,'Vysledky (4)'!$B$5:$T$50,19,FALSE)),"",VLOOKUP($B229,'Vysledky (4)'!$B$5:$T$50,19,FALSE))</f>
      </c>
      <c r="G229" s="22">
        <f>IF(ISERROR(VLOOKUP($B229,'Vysledky (5)'!$B$5:$T$50,19,FALSE)),"",VLOOKUP($B229,'Vysledky (5)'!$B$5:$T$50,19,FALSE))</f>
      </c>
      <c r="H229" s="22">
        <f>IF(ISERROR(VLOOKUP($B229,'Vysledky (6)'!$B$5:$T$50,19,FALSE)),"",VLOOKUP($B229,'Vysledky (6)'!$B$5:$T$50,19,FALSE))</f>
      </c>
      <c r="I229" s="22">
        <f>IF(ISERROR(VLOOKUP($B229,'Vysledky (7)'!$B$5:$T$50,19,FALSE)),"",VLOOKUP($B229,'Vysledky (7)'!$B$5:$T$50,19,FALSE))</f>
      </c>
      <c r="J229" s="22">
        <f>IF(ISERROR(VLOOKUP($B229,'Vysledky (8)'!$B$5:$T$50,19,FALSE)),"",VLOOKUP($B229,'Vysledky (8)'!$B$5:$T$50,19,FALSE))</f>
      </c>
      <c r="K229" s="22">
        <f>IF(ISERROR(VLOOKUP($B229,'Vysledky (9)'!$B$5:$T$50,19,FALSE)),"",VLOOKUP($B229,'Vysledky (9)'!$B$5:$T$50,19,FALSE))</f>
      </c>
      <c r="L229" s="22">
        <f>IF(ISERROR(VLOOKUP($B229,'Vysledky (10)'!$B$5:$T$50,19,FALSE)),"",VLOOKUP($B229,'Vysledky (10)'!$B$5:$T$50,19,FALSE))</f>
      </c>
      <c r="M229" s="23">
        <f t="shared" si="22"/>
        <v>0</v>
      </c>
      <c r="N229" s="24"/>
      <c r="O229">
        <f t="shared" si="23"/>
        <v>0</v>
      </c>
      <c r="P229">
        <f t="shared" si="24"/>
        <v>0</v>
      </c>
      <c r="Q229" s="25">
        <f t="shared" si="17"/>
        <v>0</v>
      </c>
      <c r="R229" s="25">
        <f t="shared" si="21"/>
        <v>0</v>
      </c>
      <c r="S229" s="25">
        <f t="shared" si="21"/>
        <v>0</v>
      </c>
      <c r="T229" s="25">
        <f t="shared" si="21"/>
        <v>0</v>
      </c>
      <c r="U229">
        <f t="shared" si="25"/>
        <v>0</v>
      </c>
      <c r="V229">
        <f t="shared" si="18"/>
        <v>0</v>
      </c>
      <c r="W229" s="164">
        <f t="shared" si="20"/>
        <v>0</v>
      </c>
      <c r="X229" s="164">
        <f t="shared" si="20"/>
        <v>0</v>
      </c>
      <c r="Y229" s="164">
        <f t="shared" si="20"/>
        <v>0</v>
      </c>
      <c r="Z229" s="164">
        <f t="shared" si="20"/>
        <v>0</v>
      </c>
      <c r="AA229" s="164">
        <f t="shared" si="20"/>
        <v>0</v>
      </c>
      <c r="AB229" s="164">
        <f t="shared" si="20"/>
        <v>0</v>
      </c>
      <c r="AC229" s="165">
        <f t="shared" si="26"/>
        <v>0</v>
      </c>
      <c r="AD229" s="166">
        <f t="shared" si="19"/>
        <v>43</v>
      </c>
    </row>
    <row r="230" spans="3:30" ht="12.75">
      <c r="C230" s="22">
        <f>IF(ISERROR(VLOOKUP($B230,'Vysledky (1)'!$B$5:$T$50,19,FALSE)),"",VLOOKUP($B230,'Vysledky (1)'!$B$5:$T$50,19,FALSE))</f>
      </c>
      <c r="D230" s="22">
        <f>IF(ISERROR(VLOOKUP($B230,'Vysledky (2)'!$B$5:$T$50,19,FALSE)),"",VLOOKUP($B230,'Vysledky (2)'!$B$5:$T$50,19,FALSE))</f>
      </c>
      <c r="E230" s="22">
        <f>IF(ISERROR(VLOOKUP($B230,'Vysledky (3)'!$B$5:$T$50,19,FALSE)),"",VLOOKUP($B230,'Vysledky (3)'!$B$5:$T$50,19,FALSE))</f>
      </c>
      <c r="F230" s="22">
        <f>IF(ISERROR(VLOOKUP($B230,'Vysledky (4)'!$B$5:$T$50,19,FALSE)),"",VLOOKUP($B230,'Vysledky (4)'!$B$5:$T$50,19,FALSE))</f>
      </c>
      <c r="G230" s="22">
        <f>IF(ISERROR(VLOOKUP($B230,'Vysledky (5)'!$B$5:$T$50,19,FALSE)),"",VLOOKUP($B230,'Vysledky (5)'!$B$5:$T$50,19,FALSE))</f>
      </c>
      <c r="H230" s="22">
        <f>IF(ISERROR(VLOOKUP($B230,'Vysledky (6)'!$B$5:$T$50,19,FALSE)),"",VLOOKUP($B230,'Vysledky (6)'!$B$5:$T$50,19,FALSE))</f>
      </c>
      <c r="I230" s="22">
        <f>IF(ISERROR(VLOOKUP($B230,'Vysledky (7)'!$B$5:$T$50,19,FALSE)),"",VLOOKUP($B230,'Vysledky (7)'!$B$5:$T$50,19,FALSE))</f>
      </c>
      <c r="J230" s="22">
        <f>IF(ISERROR(VLOOKUP($B230,'Vysledky (8)'!$B$5:$T$50,19,FALSE)),"",VLOOKUP($B230,'Vysledky (8)'!$B$5:$T$50,19,FALSE))</f>
      </c>
      <c r="K230" s="22">
        <f>IF(ISERROR(VLOOKUP($B230,'Vysledky (9)'!$B$5:$T$50,19,FALSE)),"",VLOOKUP($B230,'Vysledky (9)'!$B$5:$T$50,19,FALSE))</f>
      </c>
      <c r="L230" s="22">
        <f>IF(ISERROR(VLOOKUP($B230,'Vysledky (10)'!$B$5:$T$50,19,FALSE)),"",VLOOKUP($B230,'Vysledky (10)'!$B$5:$T$50,19,FALSE))</f>
      </c>
      <c r="M230" s="23">
        <f t="shared" si="22"/>
        <v>0</v>
      </c>
      <c r="N230" s="24"/>
      <c r="O230">
        <f t="shared" si="23"/>
        <v>0</v>
      </c>
      <c r="P230">
        <f t="shared" si="24"/>
        <v>0</v>
      </c>
      <c r="Q230" s="25">
        <f aca="true" t="shared" si="27" ref="Q230:Q293">IF($P230&gt;Q$3,MIN($C230:$L230),0)</f>
        <v>0</v>
      </c>
      <c r="R230" s="25">
        <f t="shared" si="21"/>
        <v>0</v>
      </c>
      <c r="S230" s="25">
        <f t="shared" si="21"/>
        <v>0</v>
      </c>
      <c r="T230" s="25">
        <f t="shared" si="21"/>
        <v>0</v>
      </c>
      <c r="U230">
        <f t="shared" si="25"/>
        <v>0</v>
      </c>
      <c r="V230">
        <f aca="true" t="shared" si="28" ref="V230:V293">U230*V$4</f>
        <v>0</v>
      </c>
      <c r="W230" s="164">
        <f t="shared" si="20"/>
        <v>0</v>
      </c>
      <c r="X230" s="164">
        <f t="shared" si="20"/>
        <v>0</v>
      </c>
      <c r="Y230" s="164">
        <f t="shared" si="20"/>
        <v>0</v>
      </c>
      <c r="Z230" s="164">
        <f t="shared" si="20"/>
        <v>0</v>
      </c>
      <c r="AA230" s="164">
        <f t="shared" si="20"/>
        <v>0</v>
      </c>
      <c r="AB230" s="164">
        <f t="shared" si="20"/>
        <v>0</v>
      </c>
      <c r="AC230" s="165">
        <f t="shared" si="26"/>
        <v>0</v>
      </c>
      <c r="AD230" s="166">
        <f aca="true" t="shared" si="29" ref="AD230:AD293">RANK(AC230,AC$6:AC$53)</f>
        <v>43</v>
      </c>
    </row>
    <row r="231" spans="3:30" ht="12.75">
      <c r="C231" s="22">
        <f>IF(ISERROR(VLOOKUP($B231,'Vysledky (1)'!$B$5:$T$50,19,FALSE)),"",VLOOKUP($B231,'Vysledky (1)'!$B$5:$T$50,19,FALSE))</f>
      </c>
      <c r="D231" s="22">
        <f>IF(ISERROR(VLOOKUP($B231,'Vysledky (2)'!$B$5:$T$50,19,FALSE)),"",VLOOKUP($B231,'Vysledky (2)'!$B$5:$T$50,19,FALSE))</f>
      </c>
      <c r="E231" s="22">
        <f>IF(ISERROR(VLOOKUP($B231,'Vysledky (3)'!$B$5:$T$50,19,FALSE)),"",VLOOKUP($B231,'Vysledky (3)'!$B$5:$T$50,19,FALSE))</f>
      </c>
      <c r="F231" s="22">
        <f>IF(ISERROR(VLOOKUP($B231,'Vysledky (4)'!$B$5:$T$50,19,FALSE)),"",VLOOKUP($B231,'Vysledky (4)'!$B$5:$T$50,19,FALSE))</f>
      </c>
      <c r="G231" s="22">
        <f>IF(ISERROR(VLOOKUP($B231,'Vysledky (5)'!$B$5:$T$50,19,FALSE)),"",VLOOKUP($B231,'Vysledky (5)'!$B$5:$T$50,19,FALSE))</f>
      </c>
      <c r="H231" s="22">
        <f>IF(ISERROR(VLOOKUP($B231,'Vysledky (6)'!$B$5:$T$50,19,FALSE)),"",VLOOKUP($B231,'Vysledky (6)'!$B$5:$T$50,19,FALSE))</f>
      </c>
      <c r="I231" s="22">
        <f>IF(ISERROR(VLOOKUP($B231,'Vysledky (7)'!$B$5:$T$50,19,FALSE)),"",VLOOKUP($B231,'Vysledky (7)'!$B$5:$T$50,19,FALSE))</f>
      </c>
      <c r="J231" s="22">
        <f>IF(ISERROR(VLOOKUP($B231,'Vysledky (8)'!$B$5:$T$50,19,FALSE)),"",VLOOKUP($B231,'Vysledky (8)'!$B$5:$T$50,19,FALSE))</f>
      </c>
      <c r="K231" s="22">
        <f>IF(ISERROR(VLOOKUP($B231,'Vysledky (9)'!$B$5:$T$50,19,FALSE)),"",VLOOKUP($B231,'Vysledky (9)'!$B$5:$T$50,19,FALSE))</f>
      </c>
      <c r="L231" s="22">
        <f>IF(ISERROR(VLOOKUP($B231,'Vysledky (10)'!$B$5:$T$50,19,FALSE)),"",VLOOKUP($B231,'Vysledky (10)'!$B$5:$T$50,19,FALSE))</f>
      </c>
      <c r="M231" s="23">
        <f t="shared" si="22"/>
        <v>0</v>
      </c>
      <c r="N231" s="24"/>
      <c r="O231">
        <f t="shared" si="23"/>
        <v>0</v>
      </c>
      <c r="P231">
        <f t="shared" si="24"/>
        <v>0</v>
      </c>
      <c r="Q231" s="25">
        <f t="shared" si="27"/>
        <v>0</v>
      </c>
      <c r="R231" s="25">
        <f t="shared" si="21"/>
        <v>0</v>
      </c>
      <c r="S231" s="25">
        <f t="shared" si="21"/>
        <v>0</v>
      </c>
      <c r="T231" s="25">
        <f t="shared" si="21"/>
        <v>0</v>
      </c>
      <c r="U231">
        <f t="shared" si="25"/>
        <v>0</v>
      </c>
      <c r="V231">
        <f t="shared" si="28"/>
        <v>0</v>
      </c>
      <c r="W231" s="164">
        <f t="shared" si="20"/>
        <v>0</v>
      </c>
      <c r="X231" s="164">
        <f t="shared" si="20"/>
        <v>0</v>
      </c>
      <c r="Y231" s="164">
        <f t="shared" si="20"/>
        <v>0</v>
      </c>
      <c r="Z231" s="164">
        <f t="shared" si="20"/>
        <v>0</v>
      </c>
      <c r="AA231" s="164">
        <f t="shared" si="20"/>
        <v>0</v>
      </c>
      <c r="AB231" s="164">
        <f t="shared" si="20"/>
        <v>0</v>
      </c>
      <c r="AC231" s="165">
        <f t="shared" si="26"/>
        <v>0</v>
      </c>
      <c r="AD231" s="166">
        <f t="shared" si="29"/>
        <v>43</v>
      </c>
    </row>
    <row r="232" spans="3:30" ht="12.75">
      <c r="C232" s="22">
        <f>IF(ISERROR(VLOOKUP($B232,'Vysledky (1)'!$B$5:$T$50,19,FALSE)),"",VLOOKUP($B232,'Vysledky (1)'!$B$5:$T$50,19,FALSE))</f>
      </c>
      <c r="D232" s="22">
        <f>IF(ISERROR(VLOOKUP($B232,'Vysledky (2)'!$B$5:$T$50,19,FALSE)),"",VLOOKUP($B232,'Vysledky (2)'!$B$5:$T$50,19,FALSE))</f>
      </c>
      <c r="E232" s="22">
        <f>IF(ISERROR(VLOOKUP($B232,'Vysledky (3)'!$B$5:$T$50,19,FALSE)),"",VLOOKUP($B232,'Vysledky (3)'!$B$5:$T$50,19,FALSE))</f>
      </c>
      <c r="F232" s="22">
        <f>IF(ISERROR(VLOOKUP($B232,'Vysledky (4)'!$B$5:$T$50,19,FALSE)),"",VLOOKUP($B232,'Vysledky (4)'!$B$5:$T$50,19,FALSE))</f>
      </c>
      <c r="G232" s="22">
        <f>IF(ISERROR(VLOOKUP($B232,'Vysledky (5)'!$B$5:$T$50,19,FALSE)),"",VLOOKUP($B232,'Vysledky (5)'!$B$5:$T$50,19,FALSE))</f>
      </c>
      <c r="H232" s="22">
        <f>IF(ISERROR(VLOOKUP($B232,'Vysledky (6)'!$B$5:$T$50,19,FALSE)),"",VLOOKUP($B232,'Vysledky (6)'!$B$5:$T$50,19,FALSE))</f>
      </c>
      <c r="I232" s="22">
        <f>IF(ISERROR(VLOOKUP($B232,'Vysledky (7)'!$B$5:$T$50,19,FALSE)),"",VLOOKUP($B232,'Vysledky (7)'!$B$5:$T$50,19,FALSE))</f>
      </c>
      <c r="J232" s="22">
        <f>IF(ISERROR(VLOOKUP($B232,'Vysledky (8)'!$B$5:$T$50,19,FALSE)),"",VLOOKUP($B232,'Vysledky (8)'!$B$5:$T$50,19,FALSE))</f>
      </c>
      <c r="K232" s="22">
        <f>IF(ISERROR(VLOOKUP($B232,'Vysledky (9)'!$B$5:$T$50,19,FALSE)),"",VLOOKUP($B232,'Vysledky (9)'!$B$5:$T$50,19,FALSE))</f>
      </c>
      <c r="L232" s="22">
        <f>IF(ISERROR(VLOOKUP($B232,'Vysledky (10)'!$B$5:$T$50,19,FALSE)),"",VLOOKUP($B232,'Vysledky (10)'!$B$5:$T$50,19,FALSE))</f>
      </c>
      <c r="M232" s="23">
        <f t="shared" si="22"/>
        <v>0</v>
      </c>
      <c r="N232" s="24"/>
      <c r="O232">
        <f t="shared" si="23"/>
        <v>0</v>
      </c>
      <c r="P232">
        <f t="shared" si="24"/>
        <v>0</v>
      </c>
      <c r="Q232" s="25">
        <f t="shared" si="27"/>
        <v>0</v>
      </c>
      <c r="R232" s="25">
        <f t="shared" si="21"/>
        <v>0</v>
      </c>
      <c r="S232" s="25">
        <f t="shared" si="21"/>
        <v>0</v>
      </c>
      <c r="T232" s="25">
        <f t="shared" si="21"/>
        <v>0</v>
      </c>
      <c r="U232">
        <f t="shared" si="25"/>
        <v>0</v>
      </c>
      <c r="V232">
        <f t="shared" si="28"/>
        <v>0</v>
      </c>
      <c r="W232" s="164">
        <f t="shared" si="20"/>
        <v>0</v>
      </c>
      <c r="X232" s="164">
        <f t="shared" si="20"/>
        <v>0</v>
      </c>
      <c r="Y232" s="164">
        <f t="shared" si="20"/>
        <v>0</v>
      </c>
      <c r="Z232" s="164">
        <f t="shared" si="20"/>
        <v>0</v>
      </c>
      <c r="AA232" s="164">
        <f t="shared" si="20"/>
        <v>0</v>
      </c>
      <c r="AB232" s="164">
        <f t="shared" si="20"/>
        <v>0</v>
      </c>
      <c r="AC232" s="165">
        <f t="shared" si="26"/>
        <v>0</v>
      </c>
      <c r="AD232" s="166">
        <f t="shared" si="29"/>
        <v>43</v>
      </c>
    </row>
    <row r="233" spans="3:30" ht="12.75">
      <c r="C233" s="22">
        <f>IF(ISERROR(VLOOKUP($B233,'Vysledky (1)'!$B$5:$T$50,19,FALSE)),"",VLOOKUP($B233,'Vysledky (1)'!$B$5:$T$50,19,FALSE))</f>
      </c>
      <c r="D233" s="22">
        <f>IF(ISERROR(VLOOKUP($B233,'Vysledky (2)'!$B$5:$T$50,19,FALSE)),"",VLOOKUP($B233,'Vysledky (2)'!$B$5:$T$50,19,FALSE))</f>
      </c>
      <c r="E233" s="22">
        <f>IF(ISERROR(VLOOKUP($B233,'Vysledky (3)'!$B$5:$T$50,19,FALSE)),"",VLOOKUP($B233,'Vysledky (3)'!$B$5:$T$50,19,FALSE))</f>
      </c>
      <c r="F233" s="22">
        <f>IF(ISERROR(VLOOKUP($B233,'Vysledky (4)'!$B$5:$T$50,19,FALSE)),"",VLOOKUP($B233,'Vysledky (4)'!$B$5:$T$50,19,FALSE))</f>
      </c>
      <c r="G233" s="22">
        <f>IF(ISERROR(VLOOKUP($B233,'Vysledky (5)'!$B$5:$T$50,19,FALSE)),"",VLOOKUP($B233,'Vysledky (5)'!$B$5:$T$50,19,FALSE))</f>
      </c>
      <c r="H233" s="22">
        <f>IF(ISERROR(VLOOKUP($B233,'Vysledky (6)'!$B$5:$T$50,19,FALSE)),"",VLOOKUP($B233,'Vysledky (6)'!$B$5:$T$50,19,FALSE))</f>
      </c>
      <c r="I233" s="22">
        <f>IF(ISERROR(VLOOKUP($B233,'Vysledky (7)'!$B$5:$T$50,19,FALSE)),"",VLOOKUP($B233,'Vysledky (7)'!$B$5:$T$50,19,FALSE))</f>
      </c>
      <c r="J233" s="22">
        <f>IF(ISERROR(VLOOKUP($B233,'Vysledky (8)'!$B$5:$T$50,19,FALSE)),"",VLOOKUP($B233,'Vysledky (8)'!$B$5:$T$50,19,FALSE))</f>
      </c>
      <c r="K233" s="22">
        <f>IF(ISERROR(VLOOKUP($B233,'Vysledky (9)'!$B$5:$T$50,19,FALSE)),"",VLOOKUP($B233,'Vysledky (9)'!$B$5:$T$50,19,FALSE))</f>
      </c>
      <c r="L233" s="22">
        <f>IF(ISERROR(VLOOKUP($B233,'Vysledky (10)'!$B$5:$T$50,19,FALSE)),"",VLOOKUP($B233,'Vysledky (10)'!$B$5:$T$50,19,FALSE))</f>
      </c>
      <c r="M233" s="23">
        <f t="shared" si="22"/>
        <v>0</v>
      </c>
      <c r="N233" s="24"/>
      <c r="O233">
        <f t="shared" si="23"/>
        <v>0</v>
      </c>
      <c r="P233">
        <f t="shared" si="24"/>
        <v>0</v>
      </c>
      <c r="Q233" s="25">
        <f t="shared" si="27"/>
        <v>0</v>
      </c>
      <c r="R233" s="25">
        <f t="shared" si="21"/>
        <v>0</v>
      </c>
      <c r="S233" s="25">
        <f t="shared" si="21"/>
        <v>0</v>
      </c>
      <c r="T233" s="25">
        <f t="shared" si="21"/>
        <v>0</v>
      </c>
      <c r="U233">
        <f t="shared" si="25"/>
        <v>0</v>
      </c>
      <c r="V233">
        <f t="shared" si="28"/>
        <v>0</v>
      </c>
      <c r="W233" s="164">
        <f t="shared" si="20"/>
        <v>0</v>
      </c>
      <c r="X233" s="164">
        <f t="shared" si="20"/>
        <v>0</v>
      </c>
      <c r="Y233" s="164">
        <f t="shared" si="20"/>
        <v>0</v>
      </c>
      <c r="Z233" s="164">
        <f t="shared" si="20"/>
        <v>0</v>
      </c>
      <c r="AA233" s="164">
        <f t="shared" si="20"/>
        <v>0</v>
      </c>
      <c r="AB233" s="164">
        <f t="shared" si="20"/>
        <v>0</v>
      </c>
      <c r="AC233" s="165">
        <f t="shared" si="26"/>
        <v>0</v>
      </c>
      <c r="AD233" s="166">
        <f t="shared" si="29"/>
        <v>43</v>
      </c>
    </row>
    <row r="234" spans="3:30" ht="12.75">
      <c r="C234" s="22">
        <f>IF(ISERROR(VLOOKUP($B234,'Vysledky (1)'!$B$5:$T$50,19,FALSE)),"",VLOOKUP($B234,'Vysledky (1)'!$B$5:$T$50,19,FALSE))</f>
      </c>
      <c r="D234" s="22">
        <f>IF(ISERROR(VLOOKUP($B234,'Vysledky (2)'!$B$5:$T$50,19,FALSE)),"",VLOOKUP($B234,'Vysledky (2)'!$B$5:$T$50,19,FALSE))</f>
      </c>
      <c r="E234" s="22">
        <f>IF(ISERROR(VLOOKUP($B234,'Vysledky (3)'!$B$5:$T$50,19,FALSE)),"",VLOOKUP($B234,'Vysledky (3)'!$B$5:$T$50,19,FALSE))</f>
      </c>
      <c r="F234" s="22">
        <f>IF(ISERROR(VLOOKUP($B234,'Vysledky (4)'!$B$5:$T$50,19,FALSE)),"",VLOOKUP($B234,'Vysledky (4)'!$B$5:$T$50,19,FALSE))</f>
      </c>
      <c r="G234" s="22">
        <f>IF(ISERROR(VLOOKUP($B234,'Vysledky (5)'!$B$5:$T$50,19,FALSE)),"",VLOOKUP($B234,'Vysledky (5)'!$B$5:$T$50,19,FALSE))</f>
      </c>
      <c r="H234" s="22">
        <f>IF(ISERROR(VLOOKUP($B234,'Vysledky (6)'!$B$5:$T$50,19,FALSE)),"",VLOOKUP($B234,'Vysledky (6)'!$B$5:$T$50,19,FALSE))</f>
      </c>
      <c r="I234" s="22">
        <f>IF(ISERROR(VLOOKUP($B234,'Vysledky (7)'!$B$5:$T$50,19,FALSE)),"",VLOOKUP($B234,'Vysledky (7)'!$B$5:$T$50,19,FALSE))</f>
      </c>
      <c r="J234" s="22">
        <f>IF(ISERROR(VLOOKUP($B234,'Vysledky (8)'!$B$5:$T$50,19,FALSE)),"",VLOOKUP($B234,'Vysledky (8)'!$B$5:$T$50,19,FALSE))</f>
      </c>
      <c r="K234" s="22">
        <f>IF(ISERROR(VLOOKUP($B234,'Vysledky (9)'!$B$5:$T$50,19,FALSE)),"",VLOOKUP($B234,'Vysledky (9)'!$B$5:$T$50,19,FALSE))</f>
      </c>
      <c r="L234" s="22">
        <f>IF(ISERROR(VLOOKUP($B234,'Vysledky (10)'!$B$5:$T$50,19,FALSE)),"",VLOOKUP($B234,'Vysledky (10)'!$B$5:$T$50,19,FALSE))</f>
      </c>
      <c r="M234" s="23">
        <f t="shared" si="22"/>
        <v>0</v>
      </c>
      <c r="N234" s="24"/>
      <c r="O234">
        <f t="shared" si="23"/>
        <v>0</v>
      </c>
      <c r="P234">
        <f t="shared" si="24"/>
        <v>0</v>
      </c>
      <c r="Q234" s="25">
        <f t="shared" si="27"/>
        <v>0</v>
      </c>
      <c r="R234" s="25">
        <f t="shared" si="21"/>
        <v>0</v>
      </c>
      <c r="S234" s="25">
        <f t="shared" si="21"/>
        <v>0</v>
      </c>
      <c r="T234" s="25">
        <f t="shared" si="21"/>
        <v>0</v>
      </c>
      <c r="U234">
        <f t="shared" si="25"/>
        <v>0</v>
      </c>
      <c r="V234">
        <f t="shared" si="28"/>
        <v>0</v>
      </c>
      <c r="W234" s="164">
        <f t="shared" si="20"/>
        <v>0</v>
      </c>
      <c r="X234" s="164">
        <f t="shared" si="20"/>
        <v>0</v>
      </c>
      <c r="Y234" s="164">
        <f t="shared" si="20"/>
        <v>0</v>
      </c>
      <c r="Z234" s="164">
        <f t="shared" si="20"/>
        <v>0</v>
      </c>
      <c r="AA234" s="164">
        <f t="shared" si="20"/>
        <v>0</v>
      </c>
      <c r="AB234" s="164">
        <f t="shared" si="20"/>
        <v>0</v>
      </c>
      <c r="AC234" s="165">
        <f t="shared" si="26"/>
        <v>0</v>
      </c>
      <c r="AD234" s="166">
        <f t="shared" si="29"/>
        <v>43</v>
      </c>
    </row>
    <row r="235" spans="3:30" ht="12.75">
      <c r="C235" s="22">
        <f>IF(ISERROR(VLOOKUP($B235,'Vysledky (1)'!$B$5:$T$50,19,FALSE)),"",VLOOKUP($B235,'Vysledky (1)'!$B$5:$T$50,19,FALSE))</f>
      </c>
      <c r="D235" s="22">
        <f>IF(ISERROR(VLOOKUP($B235,'Vysledky (2)'!$B$5:$T$50,19,FALSE)),"",VLOOKUP($B235,'Vysledky (2)'!$B$5:$T$50,19,FALSE))</f>
      </c>
      <c r="E235" s="22">
        <f>IF(ISERROR(VLOOKUP($B235,'Vysledky (3)'!$B$5:$T$50,19,FALSE)),"",VLOOKUP($B235,'Vysledky (3)'!$B$5:$T$50,19,FALSE))</f>
      </c>
      <c r="F235" s="22">
        <f>IF(ISERROR(VLOOKUP($B235,'Vysledky (4)'!$B$5:$T$50,19,FALSE)),"",VLOOKUP($B235,'Vysledky (4)'!$B$5:$T$50,19,FALSE))</f>
      </c>
      <c r="G235" s="22">
        <f>IF(ISERROR(VLOOKUP($B235,'Vysledky (5)'!$B$5:$T$50,19,FALSE)),"",VLOOKUP($B235,'Vysledky (5)'!$B$5:$T$50,19,FALSE))</f>
      </c>
      <c r="H235" s="22">
        <f>IF(ISERROR(VLOOKUP($B235,'Vysledky (6)'!$B$5:$T$50,19,FALSE)),"",VLOOKUP($B235,'Vysledky (6)'!$B$5:$T$50,19,FALSE))</f>
      </c>
      <c r="I235" s="22">
        <f>IF(ISERROR(VLOOKUP($B235,'Vysledky (7)'!$B$5:$T$50,19,FALSE)),"",VLOOKUP($B235,'Vysledky (7)'!$B$5:$T$50,19,FALSE))</f>
      </c>
      <c r="J235" s="22">
        <f>IF(ISERROR(VLOOKUP($B235,'Vysledky (8)'!$B$5:$T$50,19,FALSE)),"",VLOOKUP($B235,'Vysledky (8)'!$B$5:$T$50,19,FALSE))</f>
      </c>
      <c r="K235" s="22">
        <f>IF(ISERROR(VLOOKUP($B235,'Vysledky (9)'!$B$5:$T$50,19,FALSE)),"",VLOOKUP($B235,'Vysledky (9)'!$B$5:$T$50,19,FALSE))</f>
      </c>
      <c r="L235" s="22">
        <f>IF(ISERROR(VLOOKUP($B235,'Vysledky (10)'!$B$5:$T$50,19,FALSE)),"",VLOOKUP($B235,'Vysledky (10)'!$B$5:$T$50,19,FALSE))</f>
      </c>
      <c r="M235" s="23">
        <f t="shared" si="22"/>
        <v>0</v>
      </c>
      <c r="N235" s="24"/>
      <c r="O235">
        <f t="shared" si="23"/>
        <v>0</v>
      </c>
      <c r="P235">
        <f t="shared" si="24"/>
        <v>0</v>
      </c>
      <c r="Q235" s="25">
        <f t="shared" si="27"/>
        <v>0</v>
      </c>
      <c r="R235" s="25">
        <f t="shared" si="21"/>
        <v>0</v>
      </c>
      <c r="S235" s="25">
        <f t="shared" si="21"/>
        <v>0</v>
      </c>
      <c r="T235" s="25">
        <f t="shared" si="21"/>
        <v>0</v>
      </c>
      <c r="U235">
        <f t="shared" si="25"/>
        <v>0</v>
      </c>
      <c r="V235">
        <f t="shared" si="28"/>
        <v>0</v>
      </c>
      <c r="W235" s="164">
        <f t="shared" si="20"/>
        <v>0</v>
      </c>
      <c r="X235" s="164">
        <f t="shared" si="20"/>
        <v>0</v>
      </c>
      <c r="Y235" s="164">
        <f t="shared" si="20"/>
        <v>0</v>
      </c>
      <c r="Z235" s="164">
        <f t="shared" si="20"/>
        <v>0</v>
      </c>
      <c r="AA235" s="164">
        <f t="shared" si="20"/>
        <v>0</v>
      </c>
      <c r="AB235" s="164">
        <f t="shared" si="20"/>
        <v>0</v>
      </c>
      <c r="AC235" s="165">
        <f t="shared" si="26"/>
        <v>0</v>
      </c>
      <c r="AD235" s="166">
        <f t="shared" si="29"/>
        <v>43</v>
      </c>
    </row>
    <row r="236" spans="3:30" ht="12.75">
      <c r="C236" s="22">
        <f>IF(ISERROR(VLOOKUP($B236,'Vysledky (1)'!$B$5:$T$50,19,FALSE)),"",VLOOKUP($B236,'Vysledky (1)'!$B$5:$T$50,19,FALSE))</f>
      </c>
      <c r="D236" s="22">
        <f>IF(ISERROR(VLOOKUP($B236,'Vysledky (2)'!$B$5:$T$50,19,FALSE)),"",VLOOKUP($B236,'Vysledky (2)'!$B$5:$T$50,19,FALSE))</f>
      </c>
      <c r="E236" s="22">
        <f>IF(ISERROR(VLOOKUP($B236,'Vysledky (3)'!$B$5:$T$50,19,FALSE)),"",VLOOKUP($B236,'Vysledky (3)'!$B$5:$T$50,19,FALSE))</f>
      </c>
      <c r="F236" s="22">
        <f>IF(ISERROR(VLOOKUP($B236,'Vysledky (4)'!$B$5:$T$50,19,FALSE)),"",VLOOKUP($B236,'Vysledky (4)'!$B$5:$T$50,19,FALSE))</f>
      </c>
      <c r="G236" s="22">
        <f>IF(ISERROR(VLOOKUP($B236,'Vysledky (5)'!$B$5:$T$50,19,FALSE)),"",VLOOKUP($B236,'Vysledky (5)'!$B$5:$T$50,19,FALSE))</f>
      </c>
      <c r="H236" s="22">
        <f>IF(ISERROR(VLOOKUP($B236,'Vysledky (6)'!$B$5:$T$50,19,FALSE)),"",VLOOKUP($B236,'Vysledky (6)'!$B$5:$T$50,19,FALSE))</f>
      </c>
      <c r="I236" s="22">
        <f>IF(ISERROR(VLOOKUP($B236,'Vysledky (7)'!$B$5:$T$50,19,FALSE)),"",VLOOKUP($B236,'Vysledky (7)'!$B$5:$T$50,19,FALSE))</f>
      </c>
      <c r="J236" s="22">
        <f>IF(ISERROR(VLOOKUP($B236,'Vysledky (8)'!$B$5:$T$50,19,FALSE)),"",VLOOKUP($B236,'Vysledky (8)'!$B$5:$T$50,19,FALSE))</f>
      </c>
      <c r="K236" s="22">
        <f>IF(ISERROR(VLOOKUP($B236,'Vysledky (9)'!$B$5:$T$50,19,FALSE)),"",VLOOKUP($B236,'Vysledky (9)'!$B$5:$T$50,19,FALSE))</f>
      </c>
      <c r="L236" s="22">
        <f>IF(ISERROR(VLOOKUP($B236,'Vysledky (10)'!$B$5:$T$50,19,FALSE)),"",VLOOKUP($B236,'Vysledky (10)'!$B$5:$T$50,19,FALSE))</f>
      </c>
      <c r="M236" s="23">
        <f t="shared" si="22"/>
        <v>0</v>
      </c>
      <c r="N236" s="24"/>
      <c r="O236">
        <f t="shared" si="23"/>
        <v>0</v>
      </c>
      <c r="P236">
        <f t="shared" si="24"/>
        <v>0</v>
      </c>
      <c r="Q236" s="25">
        <f t="shared" si="27"/>
        <v>0</v>
      </c>
      <c r="R236" s="25">
        <f t="shared" si="21"/>
        <v>0</v>
      </c>
      <c r="S236" s="25">
        <f t="shared" si="21"/>
        <v>0</v>
      </c>
      <c r="T236" s="25">
        <f t="shared" si="21"/>
        <v>0</v>
      </c>
      <c r="U236">
        <f t="shared" si="25"/>
        <v>0</v>
      </c>
      <c r="V236">
        <f t="shared" si="28"/>
        <v>0</v>
      </c>
      <c r="W236" s="164">
        <f t="shared" si="20"/>
        <v>0</v>
      </c>
      <c r="X236" s="164">
        <f t="shared" si="20"/>
        <v>0</v>
      </c>
      <c r="Y236" s="164">
        <f t="shared" si="20"/>
        <v>0</v>
      </c>
      <c r="Z236" s="164">
        <f t="shared" si="20"/>
        <v>0</v>
      </c>
      <c r="AA236" s="164">
        <f t="shared" si="20"/>
        <v>0</v>
      </c>
      <c r="AB236" s="164">
        <f t="shared" si="20"/>
        <v>0</v>
      </c>
      <c r="AC236" s="165">
        <f t="shared" si="26"/>
        <v>0</v>
      </c>
      <c r="AD236" s="166">
        <f t="shared" si="29"/>
        <v>43</v>
      </c>
    </row>
    <row r="237" spans="3:30" ht="12.75">
      <c r="C237" s="22">
        <f>IF(ISERROR(VLOOKUP($B237,'Vysledky (1)'!$B$5:$T$50,19,FALSE)),"",VLOOKUP($B237,'Vysledky (1)'!$B$5:$T$50,19,FALSE))</f>
      </c>
      <c r="D237" s="22">
        <f>IF(ISERROR(VLOOKUP($B237,'Vysledky (2)'!$B$5:$T$50,19,FALSE)),"",VLOOKUP($B237,'Vysledky (2)'!$B$5:$T$50,19,FALSE))</f>
      </c>
      <c r="E237" s="22">
        <f>IF(ISERROR(VLOOKUP($B237,'Vysledky (3)'!$B$5:$T$50,19,FALSE)),"",VLOOKUP($B237,'Vysledky (3)'!$B$5:$T$50,19,FALSE))</f>
      </c>
      <c r="F237" s="22">
        <f>IF(ISERROR(VLOOKUP($B237,'Vysledky (4)'!$B$5:$T$50,19,FALSE)),"",VLOOKUP($B237,'Vysledky (4)'!$B$5:$T$50,19,FALSE))</f>
      </c>
      <c r="G237" s="22">
        <f>IF(ISERROR(VLOOKUP($B237,'Vysledky (5)'!$B$5:$T$50,19,FALSE)),"",VLOOKUP($B237,'Vysledky (5)'!$B$5:$T$50,19,FALSE))</f>
      </c>
      <c r="H237" s="22">
        <f>IF(ISERROR(VLOOKUP($B237,'Vysledky (6)'!$B$5:$T$50,19,FALSE)),"",VLOOKUP($B237,'Vysledky (6)'!$B$5:$T$50,19,FALSE))</f>
      </c>
      <c r="I237" s="22">
        <f>IF(ISERROR(VLOOKUP($B237,'Vysledky (7)'!$B$5:$T$50,19,FALSE)),"",VLOOKUP($B237,'Vysledky (7)'!$B$5:$T$50,19,FALSE))</f>
      </c>
      <c r="J237" s="22">
        <f>IF(ISERROR(VLOOKUP($B237,'Vysledky (8)'!$B$5:$T$50,19,FALSE)),"",VLOOKUP($B237,'Vysledky (8)'!$B$5:$T$50,19,FALSE))</f>
      </c>
      <c r="K237" s="22">
        <f>IF(ISERROR(VLOOKUP($B237,'Vysledky (9)'!$B$5:$T$50,19,FALSE)),"",VLOOKUP($B237,'Vysledky (9)'!$B$5:$T$50,19,FALSE))</f>
      </c>
      <c r="L237" s="22">
        <f>IF(ISERROR(VLOOKUP($B237,'Vysledky (10)'!$B$5:$T$50,19,FALSE)),"",VLOOKUP($B237,'Vysledky (10)'!$B$5:$T$50,19,FALSE))</f>
      </c>
      <c r="M237" s="23">
        <f t="shared" si="22"/>
        <v>0</v>
      </c>
      <c r="N237" s="24"/>
      <c r="O237">
        <f t="shared" si="23"/>
        <v>0</v>
      </c>
      <c r="P237">
        <f t="shared" si="24"/>
        <v>0</v>
      </c>
      <c r="Q237" s="25">
        <f t="shared" si="27"/>
        <v>0</v>
      </c>
      <c r="R237" s="25">
        <f t="shared" si="21"/>
        <v>0</v>
      </c>
      <c r="S237" s="25">
        <f t="shared" si="21"/>
        <v>0</v>
      </c>
      <c r="T237" s="25">
        <f t="shared" si="21"/>
        <v>0</v>
      </c>
      <c r="U237">
        <f t="shared" si="25"/>
        <v>0</v>
      </c>
      <c r="V237">
        <f t="shared" si="28"/>
        <v>0</v>
      </c>
      <c r="W237" s="164">
        <f t="shared" si="20"/>
        <v>0</v>
      </c>
      <c r="X237" s="164">
        <f t="shared" si="20"/>
        <v>0</v>
      </c>
      <c r="Y237" s="164">
        <f t="shared" si="20"/>
        <v>0</v>
      </c>
      <c r="Z237" s="164">
        <f t="shared" si="20"/>
        <v>0</v>
      </c>
      <c r="AA237" s="164">
        <f t="shared" si="20"/>
        <v>0</v>
      </c>
      <c r="AB237" s="164">
        <f t="shared" si="20"/>
        <v>0</v>
      </c>
      <c r="AC237" s="165">
        <f t="shared" si="26"/>
        <v>0</v>
      </c>
      <c r="AD237" s="166">
        <f t="shared" si="29"/>
        <v>43</v>
      </c>
    </row>
    <row r="238" spans="3:30" ht="12.75">
      <c r="C238" s="22">
        <f>IF(ISERROR(VLOOKUP($B238,'Vysledky (1)'!$B$5:$T$50,19,FALSE)),"",VLOOKUP($B238,'Vysledky (1)'!$B$5:$T$50,19,FALSE))</f>
      </c>
      <c r="D238" s="22">
        <f>IF(ISERROR(VLOOKUP($B238,'Vysledky (2)'!$B$5:$T$50,19,FALSE)),"",VLOOKUP($B238,'Vysledky (2)'!$B$5:$T$50,19,FALSE))</f>
      </c>
      <c r="E238" s="22">
        <f>IF(ISERROR(VLOOKUP($B238,'Vysledky (3)'!$B$5:$T$50,19,FALSE)),"",VLOOKUP($B238,'Vysledky (3)'!$B$5:$T$50,19,FALSE))</f>
      </c>
      <c r="F238" s="22">
        <f>IF(ISERROR(VLOOKUP($B238,'Vysledky (4)'!$B$5:$T$50,19,FALSE)),"",VLOOKUP($B238,'Vysledky (4)'!$B$5:$T$50,19,FALSE))</f>
      </c>
      <c r="G238" s="22">
        <f>IF(ISERROR(VLOOKUP($B238,'Vysledky (5)'!$B$5:$T$50,19,FALSE)),"",VLOOKUP($B238,'Vysledky (5)'!$B$5:$T$50,19,FALSE))</f>
      </c>
      <c r="H238" s="22">
        <f>IF(ISERROR(VLOOKUP($B238,'Vysledky (6)'!$B$5:$T$50,19,FALSE)),"",VLOOKUP($B238,'Vysledky (6)'!$B$5:$T$50,19,FALSE))</f>
      </c>
      <c r="I238" s="22">
        <f>IF(ISERROR(VLOOKUP($B238,'Vysledky (7)'!$B$5:$T$50,19,FALSE)),"",VLOOKUP($B238,'Vysledky (7)'!$B$5:$T$50,19,FALSE))</f>
      </c>
      <c r="J238" s="22">
        <f>IF(ISERROR(VLOOKUP($B238,'Vysledky (8)'!$B$5:$T$50,19,FALSE)),"",VLOOKUP($B238,'Vysledky (8)'!$B$5:$T$50,19,FALSE))</f>
      </c>
      <c r="K238" s="22">
        <f>IF(ISERROR(VLOOKUP($B238,'Vysledky (9)'!$B$5:$T$50,19,FALSE)),"",VLOOKUP($B238,'Vysledky (9)'!$B$5:$T$50,19,FALSE))</f>
      </c>
      <c r="L238" s="22">
        <f>IF(ISERROR(VLOOKUP($B238,'Vysledky (10)'!$B$5:$T$50,19,FALSE)),"",VLOOKUP($B238,'Vysledky (10)'!$B$5:$T$50,19,FALSE))</f>
      </c>
      <c r="M238" s="23">
        <f t="shared" si="22"/>
        <v>0</v>
      </c>
      <c r="N238" s="24"/>
      <c r="O238">
        <f t="shared" si="23"/>
        <v>0</v>
      </c>
      <c r="P238">
        <f t="shared" si="24"/>
        <v>0</v>
      </c>
      <c r="Q238" s="25">
        <f t="shared" si="27"/>
        <v>0</v>
      </c>
      <c r="R238" s="25">
        <f t="shared" si="21"/>
        <v>0</v>
      </c>
      <c r="S238" s="25">
        <f t="shared" si="21"/>
        <v>0</v>
      </c>
      <c r="T238" s="25">
        <f t="shared" si="21"/>
        <v>0</v>
      </c>
      <c r="U238">
        <f t="shared" si="25"/>
        <v>0</v>
      </c>
      <c r="V238">
        <f t="shared" si="28"/>
        <v>0</v>
      </c>
      <c r="W238" s="164">
        <f t="shared" si="20"/>
        <v>0</v>
      </c>
      <c r="X238" s="164">
        <f t="shared" si="20"/>
        <v>0</v>
      </c>
      <c r="Y238" s="164">
        <f t="shared" si="20"/>
        <v>0</v>
      </c>
      <c r="Z238" s="164">
        <f t="shared" si="20"/>
        <v>0</v>
      </c>
      <c r="AA238" s="164">
        <f t="shared" si="20"/>
        <v>0</v>
      </c>
      <c r="AB238" s="164">
        <f t="shared" si="20"/>
        <v>0</v>
      </c>
      <c r="AC238" s="165">
        <f t="shared" si="26"/>
        <v>0</v>
      </c>
      <c r="AD238" s="166">
        <f t="shared" si="29"/>
        <v>43</v>
      </c>
    </row>
    <row r="239" spans="3:30" ht="12.75">
      <c r="C239" s="22">
        <f>IF(ISERROR(VLOOKUP($B239,'Vysledky (1)'!$B$5:$T$50,19,FALSE)),"",VLOOKUP($B239,'Vysledky (1)'!$B$5:$T$50,19,FALSE))</f>
      </c>
      <c r="D239" s="22">
        <f>IF(ISERROR(VLOOKUP($B239,'Vysledky (2)'!$B$5:$T$50,19,FALSE)),"",VLOOKUP($B239,'Vysledky (2)'!$B$5:$T$50,19,FALSE))</f>
      </c>
      <c r="E239" s="22">
        <f>IF(ISERROR(VLOOKUP($B239,'Vysledky (3)'!$B$5:$T$50,19,FALSE)),"",VLOOKUP($B239,'Vysledky (3)'!$B$5:$T$50,19,FALSE))</f>
      </c>
      <c r="F239" s="22">
        <f>IF(ISERROR(VLOOKUP($B239,'Vysledky (4)'!$B$5:$T$50,19,FALSE)),"",VLOOKUP($B239,'Vysledky (4)'!$B$5:$T$50,19,FALSE))</f>
      </c>
      <c r="G239" s="22">
        <f>IF(ISERROR(VLOOKUP($B239,'Vysledky (5)'!$B$5:$T$50,19,FALSE)),"",VLOOKUP($B239,'Vysledky (5)'!$B$5:$T$50,19,FALSE))</f>
      </c>
      <c r="H239" s="22">
        <f>IF(ISERROR(VLOOKUP($B239,'Vysledky (6)'!$B$5:$T$50,19,FALSE)),"",VLOOKUP($B239,'Vysledky (6)'!$B$5:$T$50,19,FALSE))</f>
      </c>
      <c r="I239" s="22">
        <f>IF(ISERROR(VLOOKUP($B239,'Vysledky (7)'!$B$5:$T$50,19,FALSE)),"",VLOOKUP($B239,'Vysledky (7)'!$B$5:$T$50,19,FALSE))</f>
      </c>
      <c r="J239" s="22">
        <f>IF(ISERROR(VLOOKUP($B239,'Vysledky (8)'!$B$5:$T$50,19,FALSE)),"",VLOOKUP($B239,'Vysledky (8)'!$B$5:$T$50,19,FALSE))</f>
      </c>
      <c r="K239" s="22">
        <f>IF(ISERROR(VLOOKUP($B239,'Vysledky (9)'!$B$5:$T$50,19,FALSE)),"",VLOOKUP($B239,'Vysledky (9)'!$B$5:$T$50,19,FALSE))</f>
      </c>
      <c r="L239" s="22">
        <f>IF(ISERROR(VLOOKUP($B239,'Vysledky (10)'!$B$5:$T$50,19,FALSE)),"",VLOOKUP($B239,'Vysledky (10)'!$B$5:$T$50,19,FALSE))</f>
      </c>
      <c r="M239" s="23">
        <f t="shared" si="22"/>
        <v>0</v>
      </c>
      <c r="N239" s="24"/>
      <c r="O239">
        <f t="shared" si="23"/>
        <v>0</v>
      </c>
      <c r="P239">
        <f t="shared" si="24"/>
        <v>0</v>
      </c>
      <c r="Q239" s="25">
        <f t="shared" si="27"/>
        <v>0</v>
      </c>
      <c r="R239" s="25">
        <f t="shared" si="21"/>
        <v>0</v>
      </c>
      <c r="S239" s="25">
        <f t="shared" si="21"/>
        <v>0</v>
      </c>
      <c r="T239" s="25">
        <f t="shared" si="21"/>
        <v>0</v>
      </c>
      <c r="U239">
        <f t="shared" si="25"/>
        <v>0</v>
      </c>
      <c r="V239">
        <f t="shared" si="28"/>
        <v>0</v>
      </c>
      <c r="W239" s="164">
        <f t="shared" si="20"/>
        <v>0</v>
      </c>
      <c r="X239" s="164">
        <f t="shared" si="20"/>
        <v>0</v>
      </c>
      <c r="Y239" s="164">
        <f t="shared" si="20"/>
        <v>0</v>
      </c>
      <c r="Z239" s="164">
        <f t="shared" si="20"/>
        <v>0</v>
      </c>
      <c r="AA239" s="164">
        <f t="shared" si="20"/>
        <v>0</v>
      </c>
      <c r="AB239" s="164">
        <f t="shared" si="20"/>
        <v>0</v>
      </c>
      <c r="AC239" s="165">
        <f t="shared" si="26"/>
        <v>0</v>
      </c>
      <c r="AD239" s="166">
        <f t="shared" si="29"/>
        <v>43</v>
      </c>
    </row>
    <row r="240" spans="3:30" ht="12.75">
      <c r="C240" s="22">
        <f>IF(ISERROR(VLOOKUP($B240,'Vysledky (1)'!$B$5:$T$50,19,FALSE)),"",VLOOKUP($B240,'Vysledky (1)'!$B$5:$T$50,19,FALSE))</f>
      </c>
      <c r="D240" s="22">
        <f>IF(ISERROR(VLOOKUP($B240,'Vysledky (2)'!$B$5:$T$50,19,FALSE)),"",VLOOKUP($B240,'Vysledky (2)'!$B$5:$T$50,19,FALSE))</f>
      </c>
      <c r="E240" s="22">
        <f>IF(ISERROR(VLOOKUP($B240,'Vysledky (3)'!$B$5:$T$50,19,FALSE)),"",VLOOKUP($B240,'Vysledky (3)'!$B$5:$T$50,19,FALSE))</f>
      </c>
      <c r="F240" s="22">
        <f>IF(ISERROR(VLOOKUP($B240,'Vysledky (4)'!$B$5:$T$50,19,FALSE)),"",VLOOKUP($B240,'Vysledky (4)'!$B$5:$T$50,19,FALSE))</f>
      </c>
      <c r="G240" s="22">
        <f>IF(ISERROR(VLOOKUP($B240,'Vysledky (5)'!$B$5:$T$50,19,FALSE)),"",VLOOKUP($B240,'Vysledky (5)'!$B$5:$T$50,19,FALSE))</f>
      </c>
      <c r="H240" s="22">
        <f>IF(ISERROR(VLOOKUP($B240,'Vysledky (6)'!$B$5:$T$50,19,FALSE)),"",VLOOKUP($B240,'Vysledky (6)'!$B$5:$T$50,19,FALSE))</f>
      </c>
      <c r="I240" s="22">
        <f>IF(ISERROR(VLOOKUP($B240,'Vysledky (7)'!$B$5:$T$50,19,FALSE)),"",VLOOKUP($B240,'Vysledky (7)'!$B$5:$T$50,19,FALSE))</f>
      </c>
      <c r="J240" s="22">
        <f>IF(ISERROR(VLOOKUP($B240,'Vysledky (8)'!$B$5:$T$50,19,FALSE)),"",VLOOKUP($B240,'Vysledky (8)'!$B$5:$T$50,19,FALSE))</f>
      </c>
      <c r="K240" s="22">
        <f>IF(ISERROR(VLOOKUP($B240,'Vysledky (9)'!$B$5:$T$50,19,FALSE)),"",VLOOKUP($B240,'Vysledky (9)'!$B$5:$T$50,19,FALSE))</f>
      </c>
      <c r="L240" s="22">
        <f>IF(ISERROR(VLOOKUP($B240,'Vysledky (10)'!$B$5:$T$50,19,FALSE)),"",VLOOKUP($B240,'Vysledky (10)'!$B$5:$T$50,19,FALSE))</f>
      </c>
      <c r="M240" s="23">
        <f t="shared" si="22"/>
        <v>0</v>
      </c>
      <c r="N240" s="24"/>
      <c r="O240">
        <f t="shared" si="23"/>
        <v>0</v>
      </c>
      <c r="P240">
        <f t="shared" si="24"/>
        <v>0</v>
      </c>
      <c r="Q240" s="25">
        <f t="shared" si="27"/>
        <v>0</v>
      </c>
      <c r="R240" s="25">
        <f t="shared" si="21"/>
        <v>0</v>
      </c>
      <c r="S240" s="25">
        <f t="shared" si="21"/>
        <v>0</v>
      </c>
      <c r="T240" s="25">
        <f t="shared" si="21"/>
        <v>0</v>
      </c>
      <c r="U240">
        <f t="shared" si="25"/>
        <v>0</v>
      </c>
      <c r="V240">
        <f t="shared" si="28"/>
        <v>0</v>
      </c>
      <c r="W240" s="164">
        <f t="shared" si="20"/>
        <v>0</v>
      </c>
      <c r="X240" s="164">
        <f t="shared" si="20"/>
        <v>0</v>
      </c>
      <c r="Y240" s="164">
        <f t="shared" si="20"/>
        <v>0</v>
      </c>
      <c r="Z240" s="164">
        <f t="shared" si="20"/>
        <v>0</v>
      </c>
      <c r="AA240" s="164">
        <f t="shared" si="20"/>
        <v>0</v>
      </c>
      <c r="AB240" s="164">
        <f t="shared" si="20"/>
        <v>0</v>
      </c>
      <c r="AC240" s="165">
        <f t="shared" si="26"/>
        <v>0</v>
      </c>
      <c r="AD240" s="166">
        <f t="shared" si="29"/>
        <v>43</v>
      </c>
    </row>
    <row r="241" spans="3:30" ht="12.75">
      <c r="C241" s="22">
        <f>IF(ISERROR(VLOOKUP($B241,'Vysledky (1)'!$B$5:$T$50,19,FALSE)),"",VLOOKUP($B241,'Vysledky (1)'!$B$5:$T$50,19,FALSE))</f>
      </c>
      <c r="D241" s="22">
        <f>IF(ISERROR(VLOOKUP($B241,'Vysledky (2)'!$B$5:$T$50,19,FALSE)),"",VLOOKUP($B241,'Vysledky (2)'!$B$5:$T$50,19,FALSE))</f>
      </c>
      <c r="E241" s="22">
        <f>IF(ISERROR(VLOOKUP($B241,'Vysledky (3)'!$B$5:$T$50,19,FALSE)),"",VLOOKUP($B241,'Vysledky (3)'!$B$5:$T$50,19,FALSE))</f>
      </c>
      <c r="F241" s="22">
        <f>IF(ISERROR(VLOOKUP($B241,'Vysledky (4)'!$B$5:$T$50,19,FALSE)),"",VLOOKUP($B241,'Vysledky (4)'!$B$5:$T$50,19,FALSE))</f>
      </c>
      <c r="G241" s="22">
        <f>IF(ISERROR(VLOOKUP($B241,'Vysledky (5)'!$B$5:$T$50,19,FALSE)),"",VLOOKUP($B241,'Vysledky (5)'!$B$5:$T$50,19,FALSE))</f>
      </c>
      <c r="H241" s="22">
        <f>IF(ISERROR(VLOOKUP($B241,'Vysledky (6)'!$B$5:$T$50,19,FALSE)),"",VLOOKUP($B241,'Vysledky (6)'!$B$5:$T$50,19,FALSE))</f>
      </c>
      <c r="I241" s="22">
        <f>IF(ISERROR(VLOOKUP($B241,'Vysledky (7)'!$B$5:$T$50,19,FALSE)),"",VLOOKUP($B241,'Vysledky (7)'!$B$5:$T$50,19,FALSE))</f>
      </c>
      <c r="J241" s="22">
        <f>IF(ISERROR(VLOOKUP($B241,'Vysledky (8)'!$B$5:$T$50,19,FALSE)),"",VLOOKUP($B241,'Vysledky (8)'!$B$5:$T$50,19,FALSE))</f>
      </c>
      <c r="K241" s="22">
        <f>IF(ISERROR(VLOOKUP($B241,'Vysledky (9)'!$B$5:$T$50,19,FALSE)),"",VLOOKUP($B241,'Vysledky (9)'!$B$5:$T$50,19,FALSE))</f>
      </c>
      <c r="L241" s="22">
        <f>IF(ISERROR(VLOOKUP($B241,'Vysledky (10)'!$B$5:$T$50,19,FALSE)),"",VLOOKUP($B241,'Vysledky (10)'!$B$5:$T$50,19,FALSE))</f>
      </c>
      <c r="M241" s="23">
        <f t="shared" si="22"/>
        <v>0</v>
      </c>
      <c r="N241" s="24"/>
      <c r="O241">
        <f t="shared" si="23"/>
        <v>0</v>
      </c>
      <c r="P241">
        <f t="shared" si="24"/>
        <v>0</v>
      </c>
      <c r="Q241" s="25">
        <f t="shared" si="27"/>
        <v>0</v>
      </c>
      <c r="R241" s="25">
        <f t="shared" si="21"/>
        <v>0</v>
      </c>
      <c r="S241" s="25">
        <f t="shared" si="21"/>
        <v>0</v>
      </c>
      <c r="T241" s="25">
        <f t="shared" si="21"/>
        <v>0</v>
      </c>
      <c r="U241">
        <f t="shared" si="25"/>
        <v>0</v>
      </c>
      <c r="V241">
        <f t="shared" si="28"/>
        <v>0</v>
      </c>
      <c r="W241" s="164">
        <f aca="true" t="shared" si="30" ref="W241:AB283">IF(ISERROR(LARGE($C241:$L241,W$5)),0,LARGE($C241:$L241,W$5))*W$4</f>
        <v>0</v>
      </c>
      <c r="X241" s="164">
        <f t="shared" si="30"/>
        <v>0</v>
      </c>
      <c r="Y241" s="164">
        <f t="shared" si="30"/>
        <v>0</v>
      </c>
      <c r="Z241" s="164">
        <f t="shared" si="30"/>
        <v>0</v>
      </c>
      <c r="AA241" s="164">
        <f t="shared" si="30"/>
        <v>0</v>
      </c>
      <c r="AB241" s="164">
        <f t="shared" si="30"/>
        <v>0</v>
      </c>
      <c r="AC241" s="165">
        <f t="shared" si="26"/>
        <v>0</v>
      </c>
      <c r="AD241" s="166">
        <f t="shared" si="29"/>
        <v>43</v>
      </c>
    </row>
    <row r="242" spans="3:30" ht="12.75">
      <c r="C242" s="22">
        <f>IF(ISERROR(VLOOKUP($B242,'Vysledky (1)'!$B$5:$T$50,19,FALSE)),"",VLOOKUP($B242,'Vysledky (1)'!$B$5:$T$50,19,FALSE))</f>
      </c>
      <c r="D242" s="22">
        <f>IF(ISERROR(VLOOKUP($B242,'Vysledky (2)'!$B$5:$T$50,19,FALSE)),"",VLOOKUP($B242,'Vysledky (2)'!$B$5:$T$50,19,FALSE))</f>
      </c>
      <c r="E242" s="22">
        <f>IF(ISERROR(VLOOKUP($B242,'Vysledky (3)'!$B$5:$T$50,19,FALSE)),"",VLOOKUP($B242,'Vysledky (3)'!$B$5:$T$50,19,FALSE))</f>
      </c>
      <c r="F242" s="22">
        <f>IF(ISERROR(VLOOKUP($B242,'Vysledky (4)'!$B$5:$T$50,19,FALSE)),"",VLOOKUP($B242,'Vysledky (4)'!$B$5:$T$50,19,FALSE))</f>
      </c>
      <c r="G242" s="22">
        <f>IF(ISERROR(VLOOKUP($B242,'Vysledky (5)'!$B$5:$T$50,19,FALSE)),"",VLOOKUP($B242,'Vysledky (5)'!$B$5:$T$50,19,FALSE))</f>
      </c>
      <c r="H242" s="22">
        <f>IF(ISERROR(VLOOKUP($B242,'Vysledky (6)'!$B$5:$T$50,19,FALSE)),"",VLOOKUP($B242,'Vysledky (6)'!$B$5:$T$50,19,FALSE))</f>
      </c>
      <c r="I242" s="22">
        <f>IF(ISERROR(VLOOKUP($B242,'Vysledky (7)'!$B$5:$T$50,19,FALSE)),"",VLOOKUP($B242,'Vysledky (7)'!$B$5:$T$50,19,FALSE))</f>
      </c>
      <c r="J242" s="22">
        <f>IF(ISERROR(VLOOKUP($B242,'Vysledky (8)'!$B$5:$T$50,19,FALSE)),"",VLOOKUP($B242,'Vysledky (8)'!$B$5:$T$50,19,FALSE))</f>
      </c>
      <c r="K242" s="22">
        <f>IF(ISERROR(VLOOKUP($B242,'Vysledky (9)'!$B$5:$T$50,19,FALSE)),"",VLOOKUP($B242,'Vysledky (9)'!$B$5:$T$50,19,FALSE))</f>
      </c>
      <c r="L242" s="22">
        <f>IF(ISERROR(VLOOKUP($B242,'Vysledky (10)'!$B$5:$T$50,19,FALSE)),"",VLOOKUP($B242,'Vysledky (10)'!$B$5:$T$50,19,FALSE))</f>
      </c>
      <c r="M242" s="23">
        <f t="shared" si="22"/>
        <v>0</v>
      </c>
      <c r="N242" s="24"/>
      <c r="O242">
        <f t="shared" si="23"/>
        <v>0</v>
      </c>
      <c r="P242">
        <f t="shared" si="24"/>
        <v>0</v>
      </c>
      <c r="Q242" s="25">
        <f t="shared" si="27"/>
        <v>0</v>
      </c>
      <c r="R242" s="25">
        <f t="shared" si="21"/>
        <v>0</v>
      </c>
      <c r="S242" s="25">
        <f t="shared" si="21"/>
        <v>0</v>
      </c>
      <c r="T242" s="25">
        <f t="shared" si="21"/>
        <v>0</v>
      </c>
      <c r="U242">
        <f t="shared" si="25"/>
        <v>0</v>
      </c>
      <c r="V242">
        <f t="shared" si="28"/>
        <v>0</v>
      </c>
      <c r="W242" s="164">
        <f t="shared" si="30"/>
        <v>0</v>
      </c>
      <c r="X242" s="164">
        <f t="shared" si="30"/>
        <v>0</v>
      </c>
      <c r="Y242" s="164">
        <f t="shared" si="30"/>
        <v>0</v>
      </c>
      <c r="Z242" s="164">
        <f t="shared" si="30"/>
        <v>0</v>
      </c>
      <c r="AA242" s="164">
        <f t="shared" si="30"/>
        <v>0</v>
      </c>
      <c r="AB242" s="164">
        <f t="shared" si="30"/>
        <v>0</v>
      </c>
      <c r="AC242" s="165">
        <f t="shared" si="26"/>
        <v>0</v>
      </c>
      <c r="AD242" s="166">
        <f t="shared" si="29"/>
        <v>43</v>
      </c>
    </row>
    <row r="243" spans="3:30" ht="12.75">
      <c r="C243" s="22">
        <f>IF(ISERROR(VLOOKUP($B243,'Vysledky (1)'!$B$5:$T$50,19,FALSE)),"",VLOOKUP($B243,'Vysledky (1)'!$B$5:$T$50,19,FALSE))</f>
      </c>
      <c r="D243" s="22">
        <f>IF(ISERROR(VLOOKUP($B243,'Vysledky (2)'!$B$5:$T$50,19,FALSE)),"",VLOOKUP($B243,'Vysledky (2)'!$B$5:$T$50,19,FALSE))</f>
      </c>
      <c r="E243" s="22">
        <f>IF(ISERROR(VLOOKUP($B243,'Vysledky (3)'!$B$5:$T$50,19,FALSE)),"",VLOOKUP($B243,'Vysledky (3)'!$B$5:$T$50,19,FALSE))</f>
      </c>
      <c r="F243" s="22">
        <f>IF(ISERROR(VLOOKUP($B243,'Vysledky (4)'!$B$5:$T$50,19,FALSE)),"",VLOOKUP($B243,'Vysledky (4)'!$B$5:$T$50,19,FALSE))</f>
      </c>
      <c r="G243" s="22">
        <f>IF(ISERROR(VLOOKUP($B243,'Vysledky (5)'!$B$5:$T$50,19,FALSE)),"",VLOOKUP($B243,'Vysledky (5)'!$B$5:$T$50,19,FALSE))</f>
      </c>
      <c r="H243" s="22">
        <f>IF(ISERROR(VLOOKUP($B243,'Vysledky (6)'!$B$5:$T$50,19,FALSE)),"",VLOOKUP($B243,'Vysledky (6)'!$B$5:$T$50,19,FALSE))</f>
      </c>
      <c r="I243" s="22">
        <f>IF(ISERROR(VLOOKUP($B243,'Vysledky (7)'!$B$5:$T$50,19,FALSE)),"",VLOOKUP($B243,'Vysledky (7)'!$B$5:$T$50,19,FALSE))</f>
      </c>
      <c r="J243" s="22">
        <f>IF(ISERROR(VLOOKUP($B243,'Vysledky (8)'!$B$5:$T$50,19,FALSE)),"",VLOOKUP($B243,'Vysledky (8)'!$B$5:$T$50,19,FALSE))</f>
      </c>
      <c r="K243" s="22">
        <f>IF(ISERROR(VLOOKUP($B243,'Vysledky (9)'!$B$5:$T$50,19,FALSE)),"",VLOOKUP($B243,'Vysledky (9)'!$B$5:$T$50,19,FALSE))</f>
      </c>
      <c r="L243" s="22">
        <f>IF(ISERROR(VLOOKUP($B243,'Vysledky (10)'!$B$5:$T$50,19,FALSE)),"",VLOOKUP($B243,'Vysledky (10)'!$B$5:$T$50,19,FALSE))</f>
      </c>
      <c r="M243" s="23">
        <f t="shared" si="22"/>
        <v>0</v>
      </c>
      <c r="N243" s="24"/>
      <c r="O243">
        <f t="shared" si="23"/>
        <v>0</v>
      </c>
      <c r="P243">
        <f t="shared" si="24"/>
        <v>0</v>
      </c>
      <c r="Q243" s="25">
        <f t="shared" si="27"/>
        <v>0</v>
      </c>
      <c r="R243" s="25">
        <f t="shared" si="21"/>
        <v>0</v>
      </c>
      <c r="S243" s="25">
        <f t="shared" si="21"/>
        <v>0</v>
      </c>
      <c r="T243" s="25">
        <f t="shared" si="21"/>
        <v>0</v>
      </c>
      <c r="U243">
        <f t="shared" si="25"/>
        <v>0</v>
      </c>
      <c r="V243">
        <f t="shared" si="28"/>
        <v>0</v>
      </c>
      <c r="W243" s="164">
        <f t="shared" si="30"/>
        <v>0</v>
      </c>
      <c r="X243" s="164">
        <f t="shared" si="30"/>
        <v>0</v>
      </c>
      <c r="Y243" s="164">
        <f t="shared" si="30"/>
        <v>0</v>
      </c>
      <c r="Z243" s="164">
        <f t="shared" si="30"/>
        <v>0</v>
      </c>
      <c r="AA243" s="164">
        <f t="shared" si="30"/>
        <v>0</v>
      </c>
      <c r="AB243" s="164">
        <f t="shared" si="30"/>
        <v>0</v>
      </c>
      <c r="AC243" s="165">
        <f t="shared" si="26"/>
        <v>0</v>
      </c>
      <c r="AD243" s="166">
        <f t="shared" si="29"/>
        <v>43</v>
      </c>
    </row>
    <row r="244" spans="3:30" ht="12.75">
      <c r="C244" s="22">
        <f>IF(ISERROR(VLOOKUP($B244,'Vysledky (1)'!$B$5:$T$50,19,FALSE)),"",VLOOKUP($B244,'Vysledky (1)'!$B$5:$T$50,19,FALSE))</f>
      </c>
      <c r="D244" s="22">
        <f>IF(ISERROR(VLOOKUP($B244,'Vysledky (2)'!$B$5:$T$50,19,FALSE)),"",VLOOKUP($B244,'Vysledky (2)'!$B$5:$T$50,19,FALSE))</f>
      </c>
      <c r="E244" s="22">
        <f>IF(ISERROR(VLOOKUP($B244,'Vysledky (3)'!$B$5:$T$50,19,FALSE)),"",VLOOKUP($B244,'Vysledky (3)'!$B$5:$T$50,19,FALSE))</f>
      </c>
      <c r="F244" s="22">
        <f>IF(ISERROR(VLOOKUP($B244,'Vysledky (4)'!$B$5:$T$50,19,FALSE)),"",VLOOKUP($B244,'Vysledky (4)'!$B$5:$T$50,19,FALSE))</f>
      </c>
      <c r="G244" s="22">
        <f>IF(ISERROR(VLOOKUP($B244,'Vysledky (5)'!$B$5:$T$50,19,FALSE)),"",VLOOKUP($B244,'Vysledky (5)'!$B$5:$T$50,19,FALSE))</f>
      </c>
      <c r="H244" s="22">
        <f>IF(ISERROR(VLOOKUP($B244,'Vysledky (6)'!$B$5:$T$50,19,FALSE)),"",VLOOKUP($B244,'Vysledky (6)'!$B$5:$T$50,19,FALSE))</f>
      </c>
      <c r="I244" s="22">
        <f>IF(ISERROR(VLOOKUP($B244,'Vysledky (7)'!$B$5:$T$50,19,FALSE)),"",VLOOKUP($B244,'Vysledky (7)'!$B$5:$T$50,19,FALSE))</f>
      </c>
      <c r="J244" s="22">
        <f>IF(ISERROR(VLOOKUP($B244,'Vysledky (8)'!$B$5:$T$50,19,FALSE)),"",VLOOKUP($B244,'Vysledky (8)'!$B$5:$T$50,19,FALSE))</f>
      </c>
      <c r="K244" s="22">
        <f>IF(ISERROR(VLOOKUP($B244,'Vysledky (9)'!$B$5:$T$50,19,FALSE)),"",VLOOKUP($B244,'Vysledky (9)'!$B$5:$T$50,19,FALSE))</f>
      </c>
      <c r="L244" s="22">
        <f>IF(ISERROR(VLOOKUP($B244,'Vysledky (10)'!$B$5:$T$50,19,FALSE)),"",VLOOKUP($B244,'Vysledky (10)'!$B$5:$T$50,19,FALSE))</f>
      </c>
      <c r="M244" s="23">
        <f t="shared" si="22"/>
        <v>0</v>
      </c>
      <c r="N244" s="24"/>
      <c r="O244">
        <f t="shared" si="23"/>
        <v>0</v>
      </c>
      <c r="P244">
        <f t="shared" si="24"/>
        <v>0</v>
      </c>
      <c r="Q244" s="25">
        <f t="shared" si="27"/>
        <v>0</v>
      </c>
      <c r="R244" s="25">
        <f t="shared" si="21"/>
        <v>0</v>
      </c>
      <c r="S244" s="25">
        <f t="shared" si="21"/>
        <v>0</v>
      </c>
      <c r="T244" s="25">
        <f t="shared" si="21"/>
        <v>0</v>
      </c>
      <c r="U244">
        <f t="shared" si="25"/>
        <v>0</v>
      </c>
      <c r="V244">
        <f t="shared" si="28"/>
        <v>0</v>
      </c>
      <c r="W244" s="164">
        <f t="shared" si="30"/>
        <v>0</v>
      </c>
      <c r="X244" s="164">
        <f t="shared" si="30"/>
        <v>0</v>
      </c>
      <c r="Y244" s="164">
        <f t="shared" si="30"/>
        <v>0</v>
      </c>
      <c r="Z244" s="164">
        <f t="shared" si="30"/>
        <v>0</v>
      </c>
      <c r="AA244" s="164">
        <f t="shared" si="30"/>
        <v>0</v>
      </c>
      <c r="AB244" s="164">
        <f t="shared" si="30"/>
        <v>0</v>
      </c>
      <c r="AC244" s="165">
        <f t="shared" si="26"/>
        <v>0</v>
      </c>
      <c r="AD244" s="166">
        <f t="shared" si="29"/>
        <v>43</v>
      </c>
    </row>
    <row r="245" spans="3:30" ht="12.75">
      <c r="C245" s="22">
        <f>IF(ISERROR(VLOOKUP($B245,'Vysledky (1)'!$B$5:$T$50,19,FALSE)),"",VLOOKUP($B245,'Vysledky (1)'!$B$5:$T$50,19,FALSE))</f>
      </c>
      <c r="D245" s="22">
        <f>IF(ISERROR(VLOOKUP($B245,'Vysledky (2)'!$B$5:$T$50,19,FALSE)),"",VLOOKUP($B245,'Vysledky (2)'!$B$5:$T$50,19,FALSE))</f>
      </c>
      <c r="E245" s="22">
        <f>IF(ISERROR(VLOOKUP($B245,'Vysledky (3)'!$B$5:$T$50,19,FALSE)),"",VLOOKUP($B245,'Vysledky (3)'!$B$5:$T$50,19,FALSE))</f>
      </c>
      <c r="F245" s="22">
        <f>IF(ISERROR(VLOOKUP($B245,'Vysledky (4)'!$B$5:$T$50,19,FALSE)),"",VLOOKUP($B245,'Vysledky (4)'!$B$5:$T$50,19,FALSE))</f>
      </c>
      <c r="G245" s="22">
        <f>IF(ISERROR(VLOOKUP($B245,'Vysledky (5)'!$B$5:$T$50,19,FALSE)),"",VLOOKUP($B245,'Vysledky (5)'!$B$5:$T$50,19,FALSE))</f>
      </c>
      <c r="H245" s="22">
        <f>IF(ISERROR(VLOOKUP($B245,'Vysledky (6)'!$B$5:$T$50,19,FALSE)),"",VLOOKUP($B245,'Vysledky (6)'!$B$5:$T$50,19,FALSE))</f>
      </c>
      <c r="I245" s="22">
        <f>IF(ISERROR(VLOOKUP($B245,'Vysledky (7)'!$B$5:$T$50,19,FALSE)),"",VLOOKUP($B245,'Vysledky (7)'!$B$5:$T$50,19,FALSE))</f>
      </c>
      <c r="J245" s="22">
        <f>IF(ISERROR(VLOOKUP($B245,'Vysledky (8)'!$B$5:$T$50,19,FALSE)),"",VLOOKUP($B245,'Vysledky (8)'!$B$5:$T$50,19,FALSE))</f>
      </c>
      <c r="K245" s="22">
        <f>IF(ISERROR(VLOOKUP($B245,'Vysledky (9)'!$B$5:$T$50,19,FALSE)),"",VLOOKUP($B245,'Vysledky (9)'!$B$5:$T$50,19,FALSE))</f>
      </c>
      <c r="L245" s="22">
        <f>IF(ISERROR(VLOOKUP($B245,'Vysledky (10)'!$B$5:$T$50,19,FALSE)),"",VLOOKUP($B245,'Vysledky (10)'!$B$5:$T$50,19,FALSE))</f>
      </c>
      <c r="M245" s="23">
        <f t="shared" si="22"/>
        <v>0</v>
      </c>
      <c r="N245" s="24"/>
      <c r="O245">
        <f t="shared" si="23"/>
        <v>0</v>
      </c>
      <c r="P245">
        <f t="shared" si="24"/>
        <v>0</v>
      </c>
      <c r="Q245" s="25">
        <f t="shared" si="27"/>
        <v>0</v>
      </c>
      <c r="R245" s="25">
        <f t="shared" si="21"/>
        <v>0</v>
      </c>
      <c r="S245" s="25">
        <f t="shared" si="21"/>
        <v>0</v>
      </c>
      <c r="T245" s="25">
        <f t="shared" si="21"/>
        <v>0</v>
      </c>
      <c r="U245">
        <f t="shared" si="25"/>
        <v>0</v>
      </c>
      <c r="V245">
        <f t="shared" si="28"/>
        <v>0</v>
      </c>
      <c r="W245" s="164">
        <f t="shared" si="30"/>
        <v>0</v>
      </c>
      <c r="X245" s="164">
        <f t="shared" si="30"/>
        <v>0</v>
      </c>
      <c r="Y245" s="164">
        <f t="shared" si="30"/>
        <v>0</v>
      </c>
      <c r="Z245" s="164">
        <f t="shared" si="30"/>
        <v>0</v>
      </c>
      <c r="AA245" s="164">
        <f t="shared" si="30"/>
        <v>0</v>
      </c>
      <c r="AB245" s="164">
        <f t="shared" si="30"/>
        <v>0</v>
      </c>
      <c r="AC245" s="165">
        <f t="shared" si="26"/>
        <v>0</v>
      </c>
      <c r="AD245" s="166">
        <f t="shared" si="29"/>
        <v>43</v>
      </c>
    </row>
    <row r="246" spans="3:30" ht="12.75">
      <c r="C246" s="22">
        <f>IF(ISERROR(VLOOKUP($B246,'Vysledky (1)'!$B$5:$T$50,19,FALSE)),"",VLOOKUP($B246,'Vysledky (1)'!$B$5:$T$50,19,FALSE))</f>
      </c>
      <c r="D246" s="22">
        <f>IF(ISERROR(VLOOKUP($B246,'Vysledky (2)'!$B$5:$T$50,19,FALSE)),"",VLOOKUP($B246,'Vysledky (2)'!$B$5:$T$50,19,FALSE))</f>
      </c>
      <c r="E246" s="22">
        <f>IF(ISERROR(VLOOKUP($B246,'Vysledky (3)'!$B$5:$T$50,19,FALSE)),"",VLOOKUP($B246,'Vysledky (3)'!$B$5:$T$50,19,FALSE))</f>
      </c>
      <c r="F246" s="22">
        <f>IF(ISERROR(VLOOKUP($B246,'Vysledky (4)'!$B$5:$T$50,19,FALSE)),"",VLOOKUP($B246,'Vysledky (4)'!$B$5:$T$50,19,FALSE))</f>
      </c>
      <c r="G246" s="22">
        <f>IF(ISERROR(VLOOKUP($B246,'Vysledky (5)'!$B$5:$T$50,19,FALSE)),"",VLOOKUP($B246,'Vysledky (5)'!$B$5:$T$50,19,FALSE))</f>
      </c>
      <c r="H246" s="22">
        <f>IF(ISERROR(VLOOKUP($B246,'Vysledky (6)'!$B$5:$T$50,19,FALSE)),"",VLOOKUP($B246,'Vysledky (6)'!$B$5:$T$50,19,FALSE))</f>
      </c>
      <c r="I246" s="22">
        <f>IF(ISERROR(VLOOKUP($B246,'Vysledky (7)'!$B$5:$T$50,19,FALSE)),"",VLOOKUP($B246,'Vysledky (7)'!$B$5:$T$50,19,FALSE))</f>
      </c>
      <c r="J246" s="22">
        <f>IF(ISERROR(VLOOKUP($B246,'Vysledky (8)'!$B$5:$T$50,19,FALSE)),"",VLOOKUP($B246,'Vysledky (8)'!$B$5:$T$50,19,FALSE))</f>
      </c>
      <c r="K246" s="22">
        <f>IF(ISERROR(VLOOKUP($B246,'Vysledky (9)'!$B$5:$T$50,19,FALSE)),"",VLOOKUP($B246,'Vysledky (9)'!$B$5:$T$50,19,FALSE))</f>
      </c>
      <c r="L246" s="22">
        <f>IF(ISERROR(VLOOKUP($B246,'Vysledky (10)'!$B$5:$T$50,19,FALSE)),"",VLOOKUP($B246,'Vysledky (10)'!$B$5:$T$50,19,FALSE))</f>
      </c>
      <c r="M246" s="23">
        <f t="shared" si="22"/>
        <v>0</v>
      </c>
      <c r="N246" s="24"/>
      <c r="O246">
        <f t="shared" si="23"/>
        <v>0</v>
      </c>
      <c r="P246">
        <f t="shared" si="24"/>
        <v>0</v>
      </c>
      <c r="Q246" s="25">
        <f t="shared" si="27"/>
        <v>0</v>
      </c>
      <c r="R246" s="25">
        <f t="shared" si="21"/>
        <v>0</v>
      </c>
      <c r="S246" s="25">
        <f t="shared" si="21"/>
        <v>0</v>
      </c>
      <c r="T246" s="25">
        <f t="shared" si="21"/>
        <v>0</v>
      </c>
      <c r="U246">
        <f t="shared" si="25"/>
        <v>0</v>
      </c>
      <c r="V246">
        <f t="shared" si="28"/>
        <v>0</v>
      </c>
      <c r="W246" s="164">
        <f t="shared" si="30"/>
        <v>0</v>
      </c>
      <c r="X246" s="164">
        <f t="shared" si="30"/>
        <v>0</v>
      </c>
      <c r="Y246" s="164">
        <f t="shared" si="30"/>
        <v>0</v>
      </c>
      <c r="Z246" s="164">
        <f t="shared" si="30"/>
        <v>0</v>
      </c>
      <c r="AA246" s="164">
        <f t="shared" si="30"/>
        <v>0</v>
      </c>
      <c r="AB246" s="164">
        <f t="shared" si="30"/>
        <v>0</v>
      </c>
      <c r="AC246" s="165">
        <f t="shared" si="26"/>
        <v>0</v>
      </c>
      <c r="AD246" s="166">
        <f t="shared" si="29"/>
        <v>43</v>
      </c>
    </row>
    <row r="247" spans="3:30" ht="12.75">
      <c r="C247" s="22">
        <f>IF(ISERROR(VLOOKUP($B247,'Vysledky (1)'!$B$5:$T$50,19,FALSE)),"",VLOOKUP($B247,'Vysledky (1)'!$B$5:$T$50,19,FALSE))</f>
      </c>
      <c r="D247" s="22">
        <f>IF(ISERROR(VLOOKUP($B247,'Vysledky (2)'!$B$5:$T$50,19,FALSE)),"",VLOOKUP($B247,'Vysledky (2)'!$B$5:$T$50,19,FALSE))</f>
      </c>
      <c r="E247" s="22">
        <f>IF(ISERROR(VLOOKUP($B247,'Vysledky (3)'!$B$5:$T$50,19,FALSE)),"",VLOOKUP($B247,'Vysledky (3)'!$B$5:$T$50,19,FALSE))</f>
      </c>
      <c r="F247" s="22">
        <f>IF(ISERROR(VLOOKUP($B247,'Vysledky (4)'!$B$5:$T$50,19,FALSE)),"",VLOOKUP($B247,'Vysledky (4)'!$B$5:$T$50,19,FALSE))</f>
      </c>
      <c r="G247" s="22">
        <f>IF(ISERROR(VLOOKUP($B247,'Vysledky (5)'!$B$5:$T$50,19,FALSE)),"",VLOOKUP($B247,'Vysledky (5)'!$B$5:$T$50,19,FALSE))</f>
      </c>
      <c r="H247" s="22">
        <f>IF(ISERROR(VLOOKUP($B247,'Vysledky (6)'!$B$5:$T$50,19,FALSE)),"",VLOOKUP($B247,'Vysledky (6)'!$B$5:$T$50,19,FALSE))</f>
      </c>
      <c r="I247" s="22">
        <f>IF(ISERROR(VLOOKUP($B247,'Vysledky (7)'!$B$5:$T$50,19,FALSE)),"",VLOOKUP($B247,'Vysledky (7)'!$B$5:$T$50,19,FALSE))</f>
      </c>
      <c r="J247" s="22">
        <f>IF(ISERROR(VLOOKUP($B247,'Vysledky (8)'!$B$5:$T$50,19,FALSE)),"",VLOOKUP($B247,'Vysledky (8)'!$B$5:$T$50,19,FALSE))</f>
      </c>
      <c r="K247" s="22">
        <f>IF(ISERROR(VLOOKUP($B247,'Vysledky (9)'!$B$5:$T$50,19,FALSE)),"",VLOOKUP($B247,'Vysledky (9)'!$B$5:$T$50,19,FALSE))</f>
      </c>
      <c r="L247" s="22">
        <f>IF(ISERROR(VLOOKUP($B247,'Vysledky (10)'!$B$5:$T$50,19,FALSE)),"",VLOOKUP($B247,'Vysledky (10)'!$B$5:$T$50,19,FALSE))</f>
      </c>
      <c r="M247" s="23">
        <f t="shared" si="22"/>
        <v>0</v>
      </c>
      <c r="N247" s="24"/>
      <c r="O247">
        <f t="shared" si="23"/>
        <v>0</v>
      </c>
      <c r="P247">
        <f t="shared" si="24"/>
        <v>0</v>
      </c>
      <c r="Q247" s="25">
        <f t="shared" si="27"/>
        <v>0</v>
      </c>
      <c r="R247" s="25">
        <f t="shared" si="21"/>
        <v>0</v>
      </c>
      <c r="S247" s="25">
        <f t="shared" si="21"/>
        <v>0</v>
      </c>
      <c r="T247" s="25">
        <f t="shared" si="21"/>
        <v>0</v>
      </c>
      <c r="U247">
        <f t="shared" si="25"/>
        <v>0</v>
      </c>
      <c r="V247">
        <f t="shared" si="28"/>
        <v>0</v>
      </c>
      <c r="W247" s="164">
        <f t="shared" si="30"/>
        <v>0</v>
      </c>
      <c r="X247" s="164">
        <f t="shared" si="30"/>
        <v>0</v>
      </c>
      <c r="Y247" s="164">
        <f t="shared" si="30"/>
        <v>0</v>
      </c>
      <c r="Z247" s="164">
        <f t="shared" si="30"/>
        <v>0</v>
      </c>
      <c r="AA247" s="164">
        <f t="shared" si="30"/>
        <v>0</v>
      </c>
      <c r="AB247" s="164">
        <f t="shared" si="30"/>
        <v>0</v>
      </c>
      <c r="AC247" s="165">
        <f t="shared" si="26"/>
        <v>0</v>
      </c>
      <c r="AD247" s="166">
        <f t="shared" si="29"/>
        <v>43</v>
      </c>
    </row>
    <row r="248" spans="3:30" ht="12.75">
      <c r="C248" s="22">
        <f>IF(ISERROR(VLOOKUP($B248,'Vysledky (1)'!$B$5:$T$50,19,FALSE)),"",VLOOKUP($B248,'Vysledky (1)'!$B$5:$T$50,19,FALSE))</f>
      </c>
      <c r="D248" s="22">
        <f>IF(ISERROR(VLOOKUP($B248,'Vysledky (2)'!$B$5:$T$50,19,FALSE)),"",VLOOKUP($B248,'Vysledky (2)'!$B$5:$T$50,19,FALSE))</f>
      </c>
      <c r="E248" s="22">
        <f>IF(ISERROR(VLOOKUP($B248,'Vysledky (3)'!$B$5:$T$50,19,FALSE)),"",VLOOKUP($B248,'Vysledky (3)'!$B$5:$T$50,19,FALSE))</f>
      </c>
      <c r="F248" s="22">
        <f>IF(ISERROR(VLOOKUP($B248,'Vysledky (4)'!$B$5:$T$50,19,FALSE)),"",VLOOKUP($B248,'Vysledky (4)'!$B$5:$T$50,19,FALSE))</f>
      </c>
      <c r="G248" s="22">
        <f>IF(ISERROR(VLOOKUP($B248,'Vysledky (5)'!$B$5:$T$50,19,FALSE)),"",VLOOKUP($B248,'Vysledky (5)'!$B$5:$T$50,19,FALSE))</f>
      </c>
      <c r="H248" s="22">
        <f>IF(ISERROR(VLOOKUP($B248,'Vysledky (6)'!$B$5:$T$50,19,FALSE)),"",VLOOKUP($B248,'Vysledky (6)'!$B$5:$T$50,19,FALSE))</f>
      </c>
      <c r="I248" s="22">
        <f>IF(ISERROR(VLOOKUP($B248,'Vysledky (7)'!$B$5:$T$50,19,FALSE)),"",VLOOKUP($B248,'Vysledky (7)'!$B$5:$T$50,19,FALSE))</f>
      </c>
      <c r="J248" s="22">
        <f>IF(ISERROR(VLOOKUP($B248,'Vysledky (8)'!$B$5:$T$50,19,FALSE)),"",VLOOKUP($B248,'Vysledky (8)'!$B$5:$T$50,19,FALSE))</f>
      </c>
      <c r="K248" s="22">
        <f>IF(ISERROR(VLOOKUP($B248,'Vysledky (9)'!$B$5:$T$50,19,FALSE)),"",VLOOKUP($B248,'Vysledky (9)'!$B$5:$T$50,19,FALSE))</f>
      </c>
      <c r="L248" s="22">
        <f>IF(ISERROR(VLOOKUP($B248,'Vysledky (10)'!$B$5:$T$50,19,FALSE)),"",VLOOKUP($B248,'Vysledky (10)'!$B$5:$T$50,19,FALSE))</f>
      </c>
      <c r="M248" s="23">
        <f t="shared" si="22"/>
        <v>0</v>
      </c>
      <c r="N248" s="24"/>
      <c r="O248">
        <f t="shared" si="23"/>
        <v>0</v>
      </c>
      <c r="P248">
        <f t="shared" si="24"/>
        <v>0</v>
      </c>
      <c r="Q248" s="25">
        <f t="shared" si="27"/>
        <v>0</v>
      </c>
      <c r="R248" s="25">
        <f t="shared" si="21"/>
        <v>0</v>
      </c>
      <c r="S248" s="25">
        <f t="shared" si="21"/>
        <v>0</v>
      </c>
      <c r="T248" s="25">
        <f t="shared" si="21"/>
        <v>0</v>
      </c>
      <c r="U248">
        <f t="shared" si="25"/>
        <v>0</v>
      </c>
      <c r="V248">
        <f t="shared" si="28"/>
        <v>0</v>
      </c>
      <c r="W248" s="164">
        <f t="shared" si="30"/>
        <v>0</v>
      </c>
      <c r="X248" s="164">
        <f t="shared" si="30"/>
        <v>0</v>
      </c>
      <c r="Y248" s="164">
        <f t="shared" si="30"/>
        <v>0</v>
      </c>
      <c r="Z248" s="164">
        <f t="shared" si="30"/>
        <v>0</v>
      </c>
      <c r="AA248" s="164">
        <f t="shared" si="30"/>
        <v>0</v>
      </c>
      <c r="AB248" s="164">
        <f t="shared" si="30"/>
        <v>0</v>
      </c>
      <c r="AC248" s="165">
        <f t="shared" si="26"/>
        <v>0</v>
      </c>
      <c r="AD248" s="166">
        <f t="shared" si="29"/>
        <v>43</v>
      </c>
    </row>
    <row r="249" spans="3:30" ht="12.75">
      <c r="C249" s="22">
        <f>IF(ISERROR(VLOOKUP($B249,'Vysledky (1)'!$B$5:$T$50,19,FALSE)),"",VLOOKUP($B249,'Vysledky (1)'!$B$5:$T$50,19,FALSE))</f>
      </c>
      <c r="D249" s="22">
        <f>IF(ISERROR(VLOOKUP($B249,'Vysledky (2)'!$B$5:$T$50,19,FALSE)),"",VLOOKUP($B249,'Vysledky (2)'!$B$5:$T$50,19,FALSE))</f>
      </c>
      <c r="E249" s="22">
        <f>IF(ISERROR(VLOOKUP($B249,'Vysledky (3)'!$B$5:$T$50,19,FALSE)),"",VLOOKUP($B249,'Vysledky (3)'!$B$5:$T$50,19,FALSE))</f>
      </c>
      <c r="F249" s="22">
        <f>IF(ISERROR(VLOOKUP($B249,'Vysledky (4)'!$B$5:$T$50,19,FALSE)),"",VLOOKUP($B249,'Vysledky (4)'!$B$5:$T$50,19,FALSE))</f>
      </c>
      <c r="G249" s="22">
        <f>IF(ISERROR(VLOOKUP($B249,'Vysledky (5)'!$B$5:$T$50,19,FALSE)),"",VLOOKUP($B249,'Vysledky (5)'!$B$5:$T$50,19,FALSE))</f>
      </c>
      <c r="H249" s="22">
        <f>IF(ISERROR(VLOOKUP($B249,'Vysledky (6)'!$B$5:$T$50,19,FALSE)),"",VLOOKUP($B249,'Vysledky (6)'!$B$5:$T$50,19,FALSE))</f>
      </c>
      <c r="I249" s="22">
        <f>IF(ISERROR(VLOOKUP($B249,'Vysledky (7)'!$B$5:$T$50,19,FALSE)),"",VLOOKUP($B249,'Vysledky (7)'!$B$5:$T$50,19,FALSE))</f>
      </c>
      <c r="J249" s="22">
        <f>IF(ISERROR(VLOOKUP($B249,'Vysledky (8)'!$B$5:$T$50,19,FALSE)),"",VLOOKUP($B249,'Vysledky (8)'!$B$5:$T$50,19,FALSE))</f>
      </c>
      <c r="K249" s="22">
        <f>IF(ISERROR(VLOOKUP($B249,'Vysledky (9)'!$B$5:$T$50,19,FALSE)),"",VLOOKUP($B249,'Vysledky (9)'!$B$5:$T$50,19,FALSE))</f>
      </c>
      <c r="L249" s="22">
        <f>IF(ISERROR(VLOOKUP($B249,'Vysledky (10)'!$B$5:$T$50,19,FALSE)),"",VLOOKUP($B249,'Vysledky (10)'!$B$5:$T$50,19,FALSE))</f>
      </c>
      <c r="M249" s="23">
        <f t="shared" si="22"/>
        <v>0</v>
      </c>
      <c r="N249" s="24"/>
      <c r="O249">
        <f t="shared" si="23"/>
        <v>0</v>
      </c>
      <c r="P249">
        <f t="shared" si="24"/>
        <v>0</v>
      </c>
      <c r="Q249" s="25">
        <f t="shared" si="27"/>
        <v>0</v>
      </c>
      <c r="R249" s="25">
        <f t="shared" si="21"/>
        <v>0</v>
      </c>
      <c r="S249" s="25">
        <f t="shared" si="21"/>
        <v>0</v>
      </c>
      <c r="T249" s="25">
        <f t="shared" si="21"/>
        <v>0</v>
      </c>
      <c r="U249">
        <f t="shared" si="25"/>
        <v>0</v>
      </c>
      <c r="V249">
        <f t="shared" si="28"/>
        <v>0</v>
      </c>
      <c r="W249" s="164">
        <f t="shared" si="30"/>
        <v>0</v>
      </c>
      <c r="X249" s="164">
        <f t="shared" si="30"/>
        <v>0</v>
      </c>
      <c r="Y249" s="164">
        <f t="shared" si="30"/>
        <v>0</v>
      </c>
      <c r="Z249" s="164">
        <f t="shared" si="30"/>
        <v>0</v>
      </c>
      <c r="AA249" s="164">
        <f t="shared" si="30"/>
        <v>0</v>
      </c>
      <c r="AB249" s="164">
        <f t="shared" si="30"/>
        <v>0</v>
      </c>
      <c r="AC249" s="165">
        <f t="shared" si="26"/>
        <v>0</v>
      </c>
      <c r="AD249" s="166">
        <f t="shared" si="29"/>
        <v>43</v>
      </c>
    </row>
    <row r="250" spans="3:30" ht="12.75">
      <c r="C250" s="22">
        <f>IF(ISERROR(VLOOKUP($B250,'Vysledky (1)'!$B$5:$T$50,19,FALSE)),"",VLOOKUP($B250,'Vysledky (1)'!$B$5:$T$50,19,FALSE))</f>
      </c>
      <c r="D250" s="22">
        <f>IF(ISERROR(VLOOKUP($B250,'Vysledky (2)'!$B$5:$T$50,19,FALSE)),"",VLOOKUP($B250,'Vysledky (2)'!$B$5:$T$50,19,FALSE))</f>
      </c>
      <c r="E250" s="22">
        <f>IF(ISERROR(VLOOKUP($B250,'Vysledky (3)'!$B$5:$T$50,19,FALSE)),"",VLOOKUP($B250,'Vysledky (3)'!$B$5:$T$50,19,FALSE))</f>
      </c>
      <c r="F250" s="22">
        <f>IF(ISERROR(VLOOKUP($B250,'Vysledky (4)'!$B$5:$T$50,19,FALSE)),"",VLOOKUP($B250,'Vysledky (4)'!$B$5:$T$50,19,FALSE))</f>
      </c>
      <c r="G250" s="22">
        <f>IF(ISERROR(VLOOKUP($B250,'Vysledky (5)'!$B$5:$T$50,19,FALSE)),"",VLOOKUP($B250,'Vysledky (5)'!$B$5:$T$50,19,FALSE))</f>
      </c>
      <c r="H250" s="22">
        <f>IF(ISERROR(VLOOKUP($B250,'Vysledky (6)'!$B$5:$T$50,19,FALSE)),"",VLOOKUP($B250,'Vysledky (6)'!$B$5:$T$50,19,FALSE))</f>
      </c>
      <c r="I250" s="22">
        <f>IF(ISERROR(VLOOKUP($B250,'Vysledky (7)'!$B$5:$T$50,19,FALSE)),"",VLOOKUP($B250,'Vysledky (7)'!$B$5:$T$50,19,FALSE))</f>
      </c>
      <c r="J250" s="22">
        <f>IF(ISERROR(VLOOKUP($B250,'Vysledky (8)'!$B$5:$T$50,19,FALSE)),"",VLOOKUP($B250,'Vysledky (8)'!$B$5:$T$50,19,FALSE))</f>
      </c>
      <c r="K250" s="22">
        <f>IF(ISERROR(VLOOKUP($B250,'Vysledky (9)'!$B$5:$T$50,19,FALSE)),"",VLOOKUP($B250,'Vysledky (9)'!$B$5:$T$50,19,FALSE))</f>
      </c>
      <c r="L250" s="22">
        <f>IF(ISERROR(VLOOKUP($B250,'Vysledky (10)'!$B$5:$T$50,19,FALSE)),"",VLOOKUP($B250,'Vysledky (10)'!$B$5:$T$50,19,FALSE))</f>
      </c>
      <c r="M250" s="23">
        <f t="shared" si="22"/>
        <v>0</v>
      </c>
      <c r="N250" s="24"/>
      <c r="O250">
        <f t="shared" si="23"/>
        <v>0</v>
      </c>
      <c r="P250">
        <f t="shared" si="24"/>
        <v>0</v>
      </c>
      <c r="Q250" s="25">
        <f t="shared" si="27"/>
        <v>0</v>
      </c>
      <c r="R250" s="25">
        <f t="shared" si="21"/>
        <v>0</v>
      </c>
      <c r="S250" s="25">
        <f t="shared" si="21"/>
        <v>0</v>
      </c>
      <c r="T250" s="25">
        <f t="shared" si="21"/>
        <v>0</v>
      </c>
      <c r="U250">
        <f t="shared" si="25"/>
        <v>0</v>
      </c>
      <c r="V250">
        <f t="shared" si="28"/>
        <v>0</v>
      </c>
      <c r="W250" s="164">
        <f t="shared" si="30"/>
        <v>0</v>
      </c>
      <c r="X250" s="164">
        <f t="shared" si="30"/>
        <v>0</v>
      </c>
      <c r="Y250" s="164">
        <f t="shared" si="30"/>
        <v>0</v>
      </c>
      <c r="Z250" s="164">
        <f t="shared" si="30"/>
        <v>0</v>
      </c>
      <c r="AA250" s="164">
        <f t="shared" si="30"/>
        <v>0</v>
      </c>
      <c r="AB250" s="164">
        <f t="shared" si="30"/>
        <v>0</v>
      </c>
      <c r="AC250" s="165">
        <f t="shared" si="26"/>
        <v>0</v>
      </c>
      <c r="AD250" s="166">
        <f t="shared" si="29"/>
        <v>43</v>
      </c>
    </row>
    <row r="251" spans="3:30" ht="12.75">
      <c r="C251" s="22">
        <f>IF(ISERROR(VLOOKUP($B251,'Vysledky (1)'!$B$5:$T$50,19,FALSE)),"",VLOOKUP($B251,'Vysledky (1)'!$B$5:$T$50,19,FALSE))</f>
      </c>
      <c r="D251" s="22">
        <f>IF(ISERROR(VLOOKUP($B251,'Vysledky (2)'!$B$5:$T$50,19,FALSE)),"",VLOOKUP($B251,'Vysledky (2)'!$B$5:$T$50,19,FALSE))</f>
      </c>
      <c r="E251" s="22">
        <f>IF(ISERROR(VLOOKUP($B251,'Vysledky (3)'!$B$5:$T$50,19,FALSE)),"",VLOOKUP($B251,'Vysledky (3)'!$B$5:$T$50,19,FALSE))</f>
      </c>
      <c r="F251" s="22">
        <f>IF(ISERROR(VLOOKUP($B251,'Vysledky (4)'!$B$5:$T$50,19,FALSE)),"",VLOOKUP($B251,'Vysledky (4)'!$B$5:$T$50,19,FALSE))</f>
      </c>
      <c r="G251" s="22">
        <f>IF(ISERROR(VLOOKUP($B251,'Vysledky (5)'!$B$5:$T$50,19,FALSE)),"",VLOOKUP($B251,'Vysledky (5)'!$B$5:$T$50,19,FALSE))</f>
      </c>
      <c r="H251" s="22">
        <f>IF(ISERROR(VLOOKUP($B251,'Vysledky (6)'!$B$5:$T$50,19,FALSE)),"",VLOOKUP($B251,'Vysledky (6)'!$B$5:$T$50,19,FALSE))</f>
      </c>
      <c r="I251" s="22">
        <f>IF(ISERROR(VLOOKUP($B251,'Vysledky (7)'!$B$5:$T$50,19,FALSE)),"",VLOOKUP($B251,'Vysledky (7)'!$B$5:$T$50,19,FALSE))</f>
      </c>
      <c r="J251" s="22">
        <f>IF(ISERROR(VLOOKUP($B251,'Vysledky (8)'!$B$5:$T$50,19,FALSE)),"",VLOOKUP($B251,'Vysledky (8)'!$B$5:$T$50,19,FALSE))</f>
      </c>
      <c r="K251" s="22">
        <f>IF(ISERROR(VLOOKUP($B251,'Vysledky (9)'!$B$5:$T$50,19,FALSE)),"",VLOOKUP($B251,'Vysledky (9)'!$B$5:$T$50,19,FALSE))</f>
      </c>
      <c r="L251" s="22">
        <f>IF(ISERROR(VLOOKUP($B251,'Vysledky (10)'!$B$5:$T$50,19,FALSE)),"",VLOOKUP($B251,'Vysledky (10)'!$B$5:$T$50,19,FALSE))</f>
      </c>
      <c r="M251" s="23">
        <f t="shared" si="22"/>
        <v>0</v>
      </c>
      <c r="N251" s="24"/>
      <c r="O251">
        <f t="shared" si="23"/>
        <v>0</v>
      </c>
      <c r="P251">
        <f t="shared" si="24"/>
        <v>0</v>
      </c>
      <c r="Q251" s="25">
        <f t="shared" si="27"/>
        <v>0</v>
      </c>
      <c r="R251" s="25">
        <f t="shared" si="21"/>
        <v>0</v>
      </c>
      <c r="S251" s="25">
        <f t="shared" si="21"/>
        <v>0</v>
      </c>
      <c r="T251" s="25">
        <f t="shared" si="21"/>
        <v>0</v>
      </c>
      <c r="U251">
        <f t="shared" si="25"/>
        <v>0</v>
      </c>
      <c r="V251">
        <f t="shared" si="28"/>
        <v>0</v>
      </c>
      <c r="W251" s="164">
        <f t="shared" si="30"/>
        <v>0</v>
      </c>
      <c r="X251" s="164">
        <f t="shared" si="30"/>
        <v>0</v>
      </c>
      <c r="Y251" s="164">
        <f t="shared" si="30"/>
        <v>0</v>
      </c>
      <c r="Z251" s="164">
        <f t="shared" si="30"/>
        <v>0</v>
      </c>
      <c r="AA251" s="164">
        <f t="shared" si="30"/>
        <v>0</v>
      </c>
      <c r="AB251" s="164">
        <f t="shared" si="30"/>
        <v>0</v>
      </c>
      <c r="AC251" s="165">
        <f t="shared" si="26"/>
        <v>0</v>
      </c>
      <c r="AD251" s="166">
        <f t="shared" si="29"/>
        <v>43</v>
      </c>
    </row>
    <row r="252" spans="3:30" ht="12.75">
      <c r="C252" s="22">
        <f>IF(ISERROR(VLOOKUP($B252,'Vysledky (1)'!$B$5:$T$50,19,FALSE)),"",VLOOKUP($B252,'Vysledky (1)'!$B$5:$T$50,19,FALSE))</f>
      </c>
      <c r="D252" s="22">
        <f>IF(ISERROR(VLOOKUP($B252,'Vysledky (2)'!$B$5:$T$50,19,FALSE)),"",VLOOKUP($B252,'Vysledky (2)'!$B$5:$T$50,19,FALSE))</f>
      </c>
      <c r="E252" s="22">
        <f>IF(ISERROR(VLOOKUP($B252,'Vysledky (3)'!$B$5:$T$50,19,FALSE)),"",VLOOKUP($B252,'Vysledky (3)'!$B$5:$T$50,19,FALSE))</f>
      </c>
      <c r="F252" s="22">
        <f>IF(ISERROR(VLOOKUP($B252,'Vysledky (4)'!$B$5:$T$50,19,FALSE)),"",VLOOKUP($B252,'Vysledky (4)'!$B$5:$T$50,19,FALSE))</f>
      </c>
      <c r="G252" s="22">
        <f>IF(ISERROR(VLOOKUP($B252,'Vysledky (5)'!$B$5:$T$50,19,FALSE)),"",VLOOKUP($B252,'Vysledky (5)'!$B$5:$T$50,19,FALSE))</f>
      </c>
      <c r="H252" s="22">
        <f>IF(ISERROR(VLOOKUP($B252,'Vysledky (6)'!$B$5:$T$50,19,FALSE)),"",VLOOKUP($B252,'Vysledky (6)'!$B$5:$T$50,19,FALSE))</f>
      </c>
      <c r="I252" s="22">
        <f>IF(ISERROR(VLOOKUP($B252,'Vysledky (7)'!$B$5:$T$50,19,FALSE)),"",VLOOKUP($B252,'Vysledky (7)'!$B$5:$T$50,19,FALSE))</f>
      </c>
      <c r="J252" s="22">
        <f>IF(ISERROR(VLOOKUP($B252,'Vysledky (8)'!$B$5:$T$50,19,FALSE)),"",VLOOKUP($B252,'Vysledky (8)'!$B$5:$T$50,19,FALSE))</f>
      </c>
      <c r="K252" s="22">
        <f>IF(ISERROR(VLOOKUP($B252,'Vysledky (9)'!$B$5:$T$50,19,FALSE)),"",VLOOKUP($B252,'Vysledky (9)'!$B$5:$T$50,19,FALSE))</f>
      </c>
      <c r="L252" s="22">
        <f>IF(ISERROR(VLOOKUP($B252,'Vysledky (10)'!$B$5:$T$50,19,FALSE)),"",VLOOKUP($B252,'Vysledky (10)'!$B$5:$T$50,19,FALSE))</f>
      </c>
      <c r="M252" s="23">
        <f t="shared" si="22"/>
        <v>0</v>
      </c>
      <c r="N252" s="24"/>
      <c r="O252">
        <f t="shared" si="23"/>
        <v>0</v>
      </c>
      <c r="P252">
        <f t="shared" si="24"/>
        <v>0</v>
      </c>
      <c r="Q252" s="25">
        <f t="shared" si="27"/>
        <v>0</v>
      </c>
      <c r="R252" s="25">
        <f t="shared" si="21"/>
        <v>0</v>
      </c>
      <c r="S252" s="25">
        <f t="shared" si="21"/>
        <v>0</v>
      </c>
      <c r="T252" s="25">
        <f t="shared" si="21"/>
        <v>0</v>
      </c>
      <c r="U252">
        <f t="shared" si="25"/>
        <v>0</v>
      </c>
      <c r="V252">
        <f t="shared" si="28"/>
        <v>0</v>
      </c>
      <c r="W252" s="164">
        <f t="shared" si="30"/>
        <v>0</v>
      </c>
      <c r="X252" s="164">
        <f t="shared" si="30"/>
        <v>0</v>
      </c>
      <c r="Y252" s="164">
        <f t="shared" si="30"/>
        <v>0</v>
      </c>
      <c r="Z252" s="164">
        <f t="shared" si="30"/>
        <v>0</v>
      </c>
      <c r="AA252" s="164">
        <f t="shared" si="30"/>
        <v>0</v>
      </c>
      <c r="AB252" s="164">
        <f t="shared" si="30"/>
        <v>0</v>
      </c>
      <c r="AC252" s="165">
        <f t="shared" si="26"/>
        <v>0</v>
      </c>
      <c r="AD252" s="166">
        <f t="shared" si="29"/>
        <v>43</v>
      </c>
    </row>
    <row r="253" spans="3:30" ht="12.75">
      <c r="C253" s="22">
        <f>IF(ISERROR(VLOOKUP($B253,'Vysledky (1)'!$B$5:$T$50,19,FALSE)),"",VLOOKUP($B253,'Vysledky (1)'!$B$5:$T$50,19,FALSE))</f>
      </c>
      <c r="D253" s="22">
        <f>IF(ISERROR(VLOOKUP($B253,'Vysledky (2)'!$B$5:$T$50,19,FALSE)),"",VLOOKUP($B253,'Vysledky (2)'!$B$5:$T$50,19,FALSE))</f>
      </c>
      <c r="E253" s="22">
        <f>IF(ISERROR(VLOOKUP($B253,'Vysledky (3)'!$B$5:$T$50,19,FALSE)),"",VLOOKUP($B253,'Vysledky (3)'!$B$5:$T$50,19,FALSE))</f>
      </c>
      <c r="F253" s="22">
        <f>IF(ISERROR(VLOOKUP($B253,'Vysledky (4)'!$B$5:$T$50,19,FALSE)),"",VLOOKUP($B253,'Vysledky (4)'!$B$5:$T$50,19,FALSE))</f>
      </c>
      <c r="G253" s="22">
        <f>IF(ISERROR(VLOOKUP($B253,'Vysledky (5)'!$B$5:$T$50,19,FALSE)),"",VLOOKUP($B253,'Vysledky (5)'!$B$5:$T$50,19,FALSE))</f>
      </c>
      <c r="H253" s="22">
        <f>IF(ISERROR(VLOOKUP($B253,'Vysledky (6)'!$B$5:$T$50,19,FALSE)),"",VLOOKUP($B253,'Vysledky (6)'!$B$5:$T$50,19,FALSE))</f>
      </c>
      <c r="I253" s="22">
        <f>IF(ISERROR(VLOOKUP($B253,'Vysledky (7)'!$B$5:$T$50,19,FALSE)),"",VLOOKUP($B253,'Vysledky (7)'!$B$5:$T$50,19,FALSE))</f>
      </c>
      <c r="J253" s="22">
        <f>IF(ISERROR(VLOOKUP($B253,'Vysledky (8)'!$B$5:$T$50,19,FALSE)),"",VLOOKUP($B253,'Vysledky (8)'!$B$5:$T$50,19,FALSE))</f>
      </c>
      <c r="K253" s="22">
        <f>IF(ISERROR(VLOOKUP($B253,'Vysledky (9)'!$B$5:$T$50,19,FALSE)),"",VLOOKUP($B253,'Vysledky (9)'!$B$5:$T$50,19,FALSE))</f>
      </c>
      <c r="L253" s="22">
        <f>IF(ISERROR(VLOOKUP($B253,'Vysledky (10)'!$B$5:$T$50,19,FALSE)),"",VLOOKUP($B253,'Vysledky (10)'!$B$5:$T$50,19,FALSE))</f>
      </c>
      <c r="M253" s="23">
        <f t="shared" si="22"/>
        <v>0</v>
      </c>
      <c r="N253" s="24"/>
      <c r="O253">
        <f t="shared" si="23"/>
        <v>0</v>
      </c>
      <c r="P253">
        <f t="shared" si="24"/>
        <v>0</v>
      </c>
      <c r="Q253" s="25">
        <f t="shared" si="27"/>
        <v>0</v>
      </c>
      <c r="R253" s="25">
        <f t="shared" si="21"/>
        <v>0</v>
      </c>
      <c r="S253" s="25">
        <f t="shared" si="21"/>
        <v>0</v>
      </c>
      <c r="T253" s="25">
        <f t="shared" si="21"/>
        <v>0</v>
      </c>
      <c r="U253">
        <f t="shared" si="25"/>
        <v>0</v>
      </c>
      <c r="V253">
        <f t="shared" si="28"/>
        <v>0</v>
      </c>
      <c r="W253" s="164">
        <f t="shared" si="30"/>
        <v>0</v>
      </c>
      <c r="X253" s="164">
        <f t="shared" si="30"/>
        <v>0</v>
      </c>
      <c r="Y253" s="164">
        <f t="shared" si="30"/>
        <v>0</v>
      </c>
      <c r="Z253" s="164">
        <f t="shared" si="30"/>
        <v>0</v>
      </c>
      <c r="AA253" s="164">
        <f t="shared" si="30"/>
        <v>0</v>
      </c>
      <c r="AB253" s="164">
        <f t="shared" si="30"/>
        <v>0</v>
      </c>
      <c r="AC253" s="165">
        <f t="shared" si="26"/>
        <v>0</v>
      </c>
      <c r="AD253" s="166">
        <f t="shared" si="29"/>
        <v>43</v>
      </c>
    </row>
    <row r="254" spans="3:30" ht="12.75">
      <c r="C254" s="22">
        <f>IF(ISERROR(VLOOKUP($B254,'Vysledky (1)'!$B$5:$T$50,19,FALSE)),"",VLOOKUP($B254,'Vysledky (1)'!$B$5:$T$50,19,FALSE))</f>
      </c>
      <c r="D254" s="22">
        <f>IF(ISERROR(VLOOKUP($B254,'Vysledky (2)'!$B$5:$T$50,19,FALSE)),"",VLOOKUP($B254,'Vysledky (2)'!$B$5:$T$50,19,FALSE))</f>
      </c>
      <c r="E254" s="22">
        <f>IF(ISERROR(VLOOKUP($B254,'Vysledky (3)'!$B$5:$T$50,19,FALSE)),"",VLOOKUP($B254,'Vysledky (3)'!$B$5:$T$50,19,FALSE))</f>
      </c>
      <c r="F254" s="22">
        <f>IF(ISERROR(VLOOKUP($B254,'Vysledky (4)'!$B$5:$T$50,19,FALSE)),"",VLOOKUP($B254,'Vysledky (4)'!$B$5:$T$50,19,FALSE))</f>
      </c>
      <c r="G254" s="22">
        <f>IF(ISERROR(VLOOKUP($B254,'Vysledky (5)'!$B$5:$T$50,19,FALSE)),"",VLOOKUP($B254,'Vysledky (5)'!$B$5:$T$50,19,FALSE))</f>
      </c>
      <c r="H254" s="22">
        <f>IF(ISERROR(VLOOKUP($B254,'Vysledky (6)'!$B$5:$T$50,19,FALSE)),"",VLOOKUP($B254,'Vysledky (6)'!$B$5:$T$50,19,FALSE))</f>
      </c>
      <c r="I254" s="22">
        <f>IF(ISERROR(VLOOKUP($B254,'Vysledky (7)'!$B$5:$T$50,19,FALSE)),"",VLOOKUP($B254,'Vysledky (7)'!$B$5:$T$50,19,FALSE))</f>
      </c>
      <c r="J254" s="22">
        <f>IF(ISERROR(VLOOKUP($B254,'Vysledky (8)'!$B$5:$T$50,19,FALSE)),"",VLOOKUP($B254,'Vysledky (8)'!$B$5:$T$50,19,FALSE))</f>
      </c>
      <c r="K254" s="22">
        <f>IF(ISERROR(VLOOKUP($B254,'Vysledky (9)'!$B$5:$T$50,19,FALSE)),"",VLOOKUP($B254,'Vysledky (9)'!$B$5:$T$50,19,FALSE))</f>
      </c>
      <c r="L254" s="22">
        <f>IF(ISERROR(VLOOKUP($B254,'Vysledky (10)'!$B$5:$T$50,19,FALSE)),"",VLOOKUP($B254,'Vysledky (10)'!$B$5:$T$50,19,FALSE))</f>
      </c>
      <c r="M254" s="23">
        <f t="shared" si="22"/>
        <v>0</v>
      </c>
      <c r="N254" s="24"/>
      <c r="O254">
        <f t="shared" si="23"/>
        <v>0</v>
      </c>
      <c r="P254">
        <f t="shared" si="24"/>
        <v>0</v>
      </c>
      <c r="Q254" s="25">
        <f t="shared" si="27"/>
        <v>0</v>
      </c>
      <c r="R254" s="25">
        <f t="shared" si="21"/>
        <v>0</v>
      </c>
      <c r="S254" s="25">
        <f t="shared" si="21"/>
        <v>0</v>
      </c>
      <c r="T254" s="25">
        <f t="shared" si="21"/>
        <v>0</v>
      </c>
      <c r="U254">
        <f t="shared" si="25"/>
        <v>0</v>
      </c>
      <c r="V254">
        <f t="shared" si="28"/>
        <v>0</v>
      </c>
      <c r="W254" s="164">
        <f t="shared" si="30"/>
        <v>0</v>
      </c>
      <c r="X254" s="164">
        <f t="shared" si="30"/>
        <v>0</v>
      </c>
      <c r="Y254" s="164">
        <f t="shared" si="30"/>
        <v>0</v>
      </c>
      <c r="Z254" s="164">
        <f t="shared" si="30"/>
        <v>0</v>
      </c>
      <c r="AA254" s="164">
        <f t="shared" si="30"/>
        <v>0</v>
      </c>
      <c r="AB254" s="164">
        <f t="shared" si="30"/>
        <v>0</v>
      </c>
      <c r="AC254" s="165">
        <f t="shared" si="26"/>
        <v>0</v>
      </c>
      <c r="AD254" s="166">
        <f t="shared" si="29"/>
        <v>43</v>
      </c>
    </row>
    <row r="255" spans="3:30" ht="12.75">
      <c r="C255" s="22">
        <f>IF(ISERROR(VLOOKUP($B255,'Vysledky (1)'!$B$5:$T$50,19,FALSE)),"",VLOOKUP($B255,'Vysledky (1)'!$B$5:$T$50,19,FALSE))</f>
      </c>
      <c r="D255" s="22">
        <f>IF(ISERROR(VLOOKUP($B255,'Vysledky (2)'!$B$5:$T$50,19,FALSE)),"",VLOOKUP($B255,'Vysledky (2)'!$B$5:$T$50,19,FALSE))</f>
      </c>
      <c r="E255" s="22">
        <f>IF(ISERROR(VLOOKUP($B255,'Vysledky (3)'!$B$5:$T$50,19,FALSE)),"",VLOOKUP($B255,'Vysledky (3)'!$B$5:$T$50,19,FALSE))</f>
      </c>
      <c r="F255" s="22">
        <f>IF(ISERROR(VLOOKUP($B255,'Vysledky (4)'!$B$5:$T$50,19,FALSE)),"",VLOOKUP($B255,'Vysledky (4)'!$B$5:$T$50,19,FALSE))</f>
      </c>
      <c r="G255" s="22">
        <f>IF(ISERROR(VLOOKUP($B255,'Vysledky (5)'!$B$5:$T$50,19,FALSE)),"",VLOOKUP($B255,'Vysledky (5)'!$B$5:$T$50,19,FALSE))</f>
      </c>
      <c r="H255" s="22">
        <f>IF(ISERROR(VLOOKUP($B255,'Vysledky (6)'!$B$5:$T$50,19,FALSE)),"",VLOOKUP($B255,'Vysledky (6)'!$B$5:$T$50,19,FALSE))</f>
      </c>
      <c r="I255" s="22">
        <f>IF(ISERROR(VLOOKUP($B255,'Vysledky (7)'!$B$5:$T$50,19,FALSE)),"",VLOOKUP($B255,'Vysledky (7)'!$B$5:$T$50,19,FALSE))</f>
      </c>
      <c r="J255" s="22">
        <f>IF(ISERROR(VLOOKUP($B255,'Vysledky (8)'!$B$5:$T$50,19,FALSE)),"",VLOOKUP($B255,'Vysledky (8)'!$B$5:$T$50,19,FALSE))</f>
      </c>
      <c r="K255" s="22">
        <f>IF(ISERROR(VLOOKUP($B255,'Vysledky (9)'!$B$5:$T$50,19,FALSE)),"",VLOOKUP($B255,'Vysledky (9)'!$B$5:$T$50,19,FALSE))</f>
      </c>
      <c r="L255" s="22">
        <f>IF(ISERROR(VLOOKUP($B255,'Vysledky (10)'!$B$5:$T$50,19,FALSE)),"",VLOOKUP($B255,'Vysledky (10)'!$B$5:$T$50,19,FALSE))</f>
      </c>
      <c r="M255" s="23">
        <f t="shared" si="22"/>
        <v>0</v>
      </c>
      <c r="N255" s="24"/>
      <c r="O255">
        <f t="shared" si="23"/>
        <v>0</v>
      </c>
      <c r="P255">
        <f t="shared" si="24"/>
        <v>0</v>
      </c>
      <c r="Q255" s="25">
        <f t="shared" si="27"/>
        <v>0</v>
      </c>
      <c r="R255" s="25">
        <f t="shared" si="21"/>
        <v>0</v>
      </c>
      <c r="S255" s="25">
        <f t="shared" si="21"/>
        <v>0</v>
      </c>
      <c r="T255" s="25">
        <f t="shared" si="21"/>
        <v>0</v>
      </c>
      <c r="U255">
        <f t="shared" si="25"/>
        <v>0</v>
      </c>
      <c r="V255">
        <f t="shared" si="28"/>
        <v>0</v>
      </c>
      <c r="W255" s="164">
        <f t="shared" si="30"/>
        <v>0</v>
      </c>
      <c r="X255" s="164">
        <f t="shared" si="30"/>
        <v>0</v>
      </c>
      <c r="Y255" s="164">
        <f t="shared" si="30"/>
        <v>0</v>
      </c>
      <c r="Z255" s="164">
        <f t="shared" si="30"/>
        <v>0</v>
      </c>
      <c r="AA255" s="164">
        <f t="shared" si="30"/>
        <v>0</v>
      </c>
      <c r="AB255" s="164">
        <f t="shared" si="30"/>
        <v>0</v>
      </c>
      <c r="AC255" s="165">
        <f t="shared" si="26"/>
        <v>0</v>
      </c>
      <c r="AD255" s="166">
        <f t="shared" si="29"/>
        <v>43</v>
      </c>
    </row>
    <row r="256" spans="3:30" ht="12.75">
      <c r="C256" s="22">
        <f>IF(ISERROR(VLOOKUP($B256,'Vysledky (1)'!$B$5:$T$50,19,FALSE)),"",VLOOKUP($B256,'Vysledky (1)'!$B$5:$T$50,19,FALSE))</f>
      </c>
      <c r="D256" s="22">
        <f>IF(ISERROR(VLOOKUP($B256,'Vysledky (2)'!$B$5:$T$50,19,FALSE)),"",VLOOKUP($B256,'Vysledky (2)'!$B$5:$T$50,19,FALSE))</f>
      </c>
      <c r="E256" s="22">
        <f>IF(ISERROR(VLOOKUP($B256,'Vysledky (3)'!$B$5:$T$50,19,FALSE)),"",VLOOKUP($B256,'Vysledky (3)'!$B$5:$T$50,19,FALSE))</f>
      </c>
      <c r="F256" s="22">
        <f>IF(ISERROR(VLOOKUP($B256,'Vysledky (4)'!$B$5:$T$50,19,FALSE)),"",VLOOKUP($B256,'Vysledky (4)'!$B$5:$T$50,19,FALSE))</f>
      </c>
      <c r="G256" s="22">
        <f>IF(ISERROR(VLOOKUP($B256,'Vysledky (5)'!$B$5:$T$50,19,FALSE)),"",VLOOKUP($B256,'Vysledky (5)'!$B$5:$T$50,19,FALSE))</f>
      </c>
      <c r="H256" s="22">
        <f>IF(ISERROR(VLOOKUP($B256,'Vysledky (6)'!$B$5:$T$50,19,FALSE)),"",VLOOKUP($B256,'Vysledky (6)'!$B$5:$T$50,19,FALSE))</f>
      </c>
      <c r="I256" s="22">
        <f>IF(ISERROR(VLOOKUP($B256,'Vysledky (7)'!$B$5:$T$50,19,FALSE)),"",VLOOKUP($B256,'Vysledky (7)'!$B$5:$T$50,19,FALSE))</f>
      </c>
      <c r="J256" s="22">
        <f>IF(ISERROR(VLOOKUP($B256,'Vysledky (8)'!$B$5:$T$50,19,FALSE)),"",VLOOKUP($B256,'Vysledky (8)'!$B$5:$T$50,19,FALSE))</f>
      </c>
      <c r="K256" s="22">
        <f>IF(ISERROR(VLOOKUP($B256,'Vysledky (9)'!$B$5:$T$50,19,FALSE)),"",VLOOKUP($B256,'Vysledky (9)'!$B$5:$T$50,19,FALSE))</f>
      </c>
      <c r="L256" s="22">
        <f>IF(ISERROR(VLOOKUP($B256,'Vysledky (10)'!$B$5:$T$50,19,FALSE)),"",VLOOKUP($B256,'Vysledky (10)'!$B$5:$T$50,19,FALSE))</f>
      </c>
      <c r="M256" s="23">
        <f t="shared" si="22"/>
        <v>0</v>
      </c>
      <c r="N256" s="24"/>
      <c r="O256">
        <f t="shared" si="23"/>
        <v>0</v>
      </c>
      <c r="P256">
        <f t="shared" si="24"/>
        <v>0</v>
      </c>
      <c r="Q256" s="25">
        <f t="shared" si="27"/>
        <v>0</v>
      </c>
      <c r="R256" s="25">
        <f t="shared" si="21"/>
        <v>0</v>
      </c>
      <c r="S256" s="25">
        <f t="shared" si="21"/>
        <v>0</v>
      </c>
      <c r="T256" s="25">
        <f t="shared" si="21"/>
        <v>0</v>
      </c>
      <c r="U256">
        <f t="shared" si="25"/>
        <v>0</v>
      </c>
      <c r="V256">
        <f t="shared" si="28"/>
        <v>0</v>
      </c>
      <c r="W256" s="164">
        <f t="shared" si="30"/>
        <v>0</v>
      </c>
      <c r="X256" s="164">
        <f t="shared" si="30"/>
        <v>0</v>
      </c>
      <c r="Y256" s="164">
        <f t="shared" si="30"/>
        <v>0</v>
      </c>
      <c r="Z256" s="164">
        <f t="shared" si="30"/>
        <v>0</v>
      </c>
      <c r="AA256" s="164">
        <f t="shared" si="30"/>
        <v>0</v>
      </c>
      <c r="AB256" s="164">
        <f t="shared" si="30"/>
        <v>0</v>
      </c>
      <c r="AC256" s="165">
        <f t="shared" si="26"/>
        <v>0</v>
      </c>
      <c r="AD256" s="166">
        <f t="shared" si="29"/>
        <v>43</v>
      </c>
    </row>
    <row r="257" spans="3:30" ht="12.75">
      <c r="C257" s="22">
        <f>IF(ISERROR(VLOOKUP($B257,'Vysledky (1)'!$B$5:$T$50,19,FALSE)),"",VLOOKUP($B257,'Vysledky (1)'!$B$5:$T$50,19,FALSE))</f>
      </c>
      <c r="D257" s="22">
        <f>IF(ISERROR(VLOOKUP($B257,'Vysledky (2)'!$B$5:$T$50,19,FALSE)),"",VLOOKUP($B257,'Vysledky (2)'!$B$5:$T$50,19,FALSE))</f>
      </c>
      <c r="E257" s="22">
        <f>IF(ISERROR(VLOOKUP($B257,'Vysledky (3)'!$B$5:$T$50,19,FALSE)),"",VLOOKUP($B257,'Vysledky (3)'!$B$5:$T$50,19,FALSE))</f>
      </c>
      <c r="F257" s="22">
        <f>IF(ISERROR(VLOOKUP($B257,'Vysledky (4)'!$B$5:$T$50,19,FALSE)),"",VLOOKUP($B257,'Vysledky (4)'!$B$5:$T$50,19,FALSE))</f>
      </c>
      <c r="G257" s="22">
        <f>IF(ISERROR(VLOOKUP($B257,'Vysledky (5)'!$B$5:$T$50,19,FALSE)),"",VLOOKUP($B257,'Vysledky (5)'!$B$5:$T$50,19,FALSE))</f>
      </c>
      <c r="H257" s="22">
        <f>IF(ISERROR(VLOOKUP($B257,'Vysledky (6)'!$B$5:$T$50,19,FALSE)),"",VLOOKUP($B257,'Vysledky (6)'!$B$5:$T$50,19,FALSE))</f>
      </c>
      <c r="I257" s="22">
        <f>IF(ISERROR(VLOOKUP($B257,'Vysledky (7)'!$B$5:$T$50,19,FALSE)),"",VLOOKUP($B257,'Vysledky (7)'!$B$5:$T$50,19,FALSE))</f>
      </c>
      <c r="J257" s="22">
        <f>IF(ISERROR(VLOOKUP($B257,'Vysledky (8)'!$B$5:$T$50,19,FALSE)),"",VLOOKUP($B257,'Vysledky (8)'!$B$5:$T$50,19,FALSE))</f>
      </c>
      <c r="K257" s="22">
        <f>IF(ISERROR(VLOOKUP($B257,'Vysledky (9)'!$B$5:$T$50,19,FALSE)),"",VLOOKUP($B257,'Vysledky (9)'!$B$5:$T$50,19,FALSE))</f>
      </c>
      <c r="L257" s="22">
        <f>IF(ISERROR(VLOOKUP($B257,'Vysledky (10)'!$B$5:$T$50,19,FALSE)),"",VLOOKUP($B257,'Vysledky (10)'!$B$5:$T$50,19,FALSE))</f>
      </c>
      <c r="M257" s="23">
        <f t="shared" si="22"/>
        <v>0</v>
      </c>
      <c r="N257" s="24"/>
      <c r="O257">
        <f t="shared" si="23"/>
        <v>0</v>
      </c>
      <c r="P257">
        <f t="shared" si="24"/>
        <v>0</v>
      </c>
      <c r="Q257" s="25">
        <f t="shared" si="27"/>
        <v>0</v>
      </c>
      <c r="R257" s="25">
        <f t="shared" si="21"/>
        <v>0</v>
      </c>
      <c r="S257" s="25">
        <f t="shared" si="21"/>
        <v>0</v>
      </c>
      <c r="T257" s="25">
        <f t="shared" si="21"/>
        <v>0</v>
      </c>
      <c r="U257">
        <f t="shared" si="25"/>
        <v>0</v>
      </c>
      <c r="V257">
        <f t="shared" si="28"/>
        <v>0</v>
      </c>
      <c r="W257" s="164">
        <f t="shared" si="30"/>
        <v>0</v>
      </c>
      <c r="X257" s="164">
        <f t="shared" si="30"/>
        <v>0</v>
      </c>
      <c r="Y257" s="164">
        <f t="shared" si="30"/>
        <v>0</v>
      </c>
      <c r="Z257" s="164">
        <f t="shared" si="30"/>
        <v>0</v>
      </c>
      <c r="AA257" s="164">
        <f t="shared" si="30"/>
        <v>0</v>
      </c>
      <c r="AB257" s="164">
        <f t="shared" si="30"/>
        <v>0</v>
      </c>
      <c r="AC257" s="165">
        <f t="shared" si="26"/>
        <v>0</v>
      </c>
      <c r="AD257" s="166">
        <f t="shared" si="29"/>
        <v>43</v>
      </c>
    </row>
    <row r="258" spans="3:30" ht="12.75">
      <c r="C258" s="22">
        <f>IF(ISERROR(VLOOKUP($B258,'Vysledky (1)'!$B$5:$T$50,19,FALSE)),"",VLOOKUP($B258,'Vysledky (1)'!$B$5:$T$50,19,FALSE))</f>
      </c>
      <c r="D258" s="22">
        <f>IF(ISERROR(VLOOKUP($B258,'Vysledky (2)'!$B$5:$T$50,19,FALSE)),"",VLOOKUP($B258,'Vysledky (2)'!$B$5:$T$50,19,FALSE))</f>
      </c>
      <c r="E258" s="22">
        <f>IF(ISERROR(VLOOKUP($B258,'Vysledky (3)'!$B$5:$T$50,19,FALSE)),"",VLOOKUP($B258,'Vysledky (3)'!$B$5:$T$50,19,FALSE))</f>
      </c>
      <c r="F258" s="22">
        <f>IF(ISERROR(VLOOKUP($B258,'Vysledky (4)'!$B$5:$T$50,19,FALSE)),"",VLOOKUP($B258,'Vysledky (4)'!$B$5:$T$50,19,FALSE))</f>
      </c>
      <c r="G258" s="22">
        <f>IF(ISERROR(VLOOKUP($B258,'Vysledky (5)'!$B$5:$T$50,19,FALSE)),"",VLOOKUP($B258,'Vysledky (5)'!$B$5:$T$50,19,FALSE))</f>
      </c>
      <c r="H258" s="22">
        <f>IF(ISERROR(VLOOKUP($B258,'Vysledky (6)'!$B$5:$T$50,19,FALSE)),"",VLOOKUP($B258,'Vysledky (6)'!$B$5:$T$50,19,FALSE))</f>
      </c>
      <c r="I258" s="22">
        <f>IF(ISERROR(VLOOKUP($B258,'Vysledky (7)'!$B$5:$T$50,19,FALSE)),"",VLOOKUP($B258,'Vysledky (7)'!$B$5:$T$50,19,FALSE))</f>
      </c>
      <c r="J258" s="22">
        <f>IF(ISERROR(VLOOKUP($B258,'Vysledky (8)'!$B$5:$T$50,19,FALSE)),"",VLOOKUP($B258,'Vysledky (8)'!$B$5:$T$50,19,FALSE))</f>
      </c>
      <c r="K258" s="22">
        <f>IF(ISERROR(VLOOKUP($B258,'Vysledky (9)'!$B$5:$T$50,19,FALSE)),"",VLOOKUP($B258,'Vysledky (9)'!$B$5:$T$50,19,FALSE))</f>
      </c>
      <c r="L258" s="22">
        <f>IF(ISERROR(VLOOKUP($B258,'Vysledky (10)'!$B$5:$T$50,19,FALSE)),"",VLOOKUP($B258,'Vysledky (10)'!$B$5:$T$50,19,FALSE))</f>
      </c>
      <c r="M258" s="23">
        <f t="shared" si="22"/>
        <v>0</v>
      </c>
      <c r="N258" s="24"/>
      <c r="O258">
        <f t="shared" si="23"/>
        <v>0</v>
      </c>
      <c r="P258">
        <f t="shared" si="24"/>
        <v>0</v>
      </c>
      <c r="Q258" s="25">
        <f t="shared" si="27"/>
        <v>0</v>
      </c>
      <c r="R258" s="25">
        <f t="shared" si="21"/>
        <v>0</v>
      </c>
      <c r="S258" s="25">
        <f t="shared" si="21"/>
        <v>0</v>
      </c>
      <c r="T258" s="25">
        <f t="shared" si="21"/>
        <v>0</v>
      </c>
      <c r="U258">
        <f t="shared" si="25"/>
        <v>0</v>
      </c>
      <c r="V258">
        <f t="shared" si="28"/>
        <v>0</v>
      </c>
      <c r="W258" s="164">
        <f t="shared" si="30"/>
        <v>0</v>
      </c>
      <c r="X258" s="164">
        <f t="shared" si="30"/>
        <v>0</v>
      </c>
      <c r="Y258" s="164">
        <f t="shared" si="30"/>
        <v>0</v>
      </c>
      <c r="Z258" s="164">
        <f t="shared" si="30"/>
        <v>0</v>
      </c>
      <c r="AA258" s="164">
        <f t="shared" si="30"/>
        <v>0</v>
      </c>
      <c r="AB258" s="164">
        <f t="shared" si="30"/>
        <v>0</v>
      </c>
      <c r="AC258" s="165">
        <f t="shared" si="26"/>
        <v>0</v>
      </c>
      <c r="AD258" s="166">
        <f t="shared" si="29"/>
        <v>43</v>
      </c>
    </row>
    <row r="259" spans="3:30" ht="12.75">
      <c r="C259" s="22">
        <f>IF(ISERROR(VLOOKUP($B259,'Vysledky (1)'!$B$5:$T$50,19,FALSE)),"",VLOOKUP($B259,'Vysledky (1)'!$B$5:$T$50,19,FALSE))</f>
      </c>
      <c r="D259" s="22">
        <f>IF(ISERROR(VLOOKUP($B259,'Vysledky (2)'!$B$5:$T$50,19,FALSE)),"",VLOOKUP($B259,'Vysledky (2)'!$B$5:$T$50,19,FALSE))</f>
      </c>
      <c r="E259" s="22">
        <f>IF(ISERROR(VLOOKUP($B259,'Vysledky (3)'!$B$5:$T$50,19,FALSE)),"",VLOOKUP($B259,'Vysledky (3)'!$B$5:$T$50,19,FALSE))</f>
      </c>
      <c r="F259" s="22">
        <f>IF(ISERROR(VLOOKUP($B259,'Vysledky (4)'!$B$5:$T$50,19,FALSE)),"",VLOOKUP($B259,'Vysledky (4)'!$B$5:$T$50,19,FALSE))</f>
      </c>
      <c r="G259" s="22">
        <f>IF(ISERROR(VLOOKUP($B259,'Vysledky (5)'!$B$5:$T$50,19,FALSE)),"",VLOOKUP($B259,'Vysledky (5)'!$B$5:$T$50,19,FALSE))</f>
      </c>
      <c r="H259" s="22">
        <f>IF(ISERROR(VLOOKUP($B259,'Vysledky (6)'!$B$5:$T$50,19,FALSE)),"",VLOOKUP($B259,'Vysledky (6)'!$B$5:$T$50,19,FALSE))</f>
      </c>
      <c r="I259" s="22">
        <f>IF(ISERROR(VLOOKUP($B259,'Vysledky (7)'!$B$5:$T$50,19,FALSE)),"",VLOOKUP($B259,'Vysledky (7)'!$B$5:$T$50,19,FALSE))</f>
      </c>
      <c r="J259" s="22">
        <f>IF(ISERROR(VLOOKUP($B259,'Vysledky (8)'!$B$5:$T$50,19,FALSE)),"",VLOOKUP($B259,'Vysledky (8)'!$B$5:$T$50,19,FALSE))</f>
      </c>
      <c r="K259" s="22">
        <f>IF(ISERROR(VLOOKUP($B259,'Vysledky (9)'!$B$5:$T$50,19,FALSE)),"",VLOOKUP($B259,'Vysledky (9)'!$B$5:$T$50,19,FALSE))</f>
      </c>
      <c r="L259" s="22">
        <f>IF(ISERROR(VLOOKUP($B259,'Vysledky (10)'!$B$5:$T$50,19,FALSE)),"",VLOOKUP($B259,'Vysledky (10)'!$B$5:$T$50,19,FALSE))</f>
      </c>
      <c r="M259" s="23">
        <f t="shared" si="22"/>
        <v>0</v>
      </c>
      <c r="N259" s="24"/>
      <c r="O259">
        <f t="shared" si="23"/>
        <v>0</v>
      </c>
      <c r="P259">
        <f t="shared" si="24"/>
        <v>0</v>
      </c>
      <c r="Q259" s="25">
        <f t="shared" si="27"/>
        <v>0</v>
      </c>
      <c r="R259" s="25">
        <f t="shared" si="21"/>
        <v>0</v>
      </c>
      <c r="S259" s="25">
        <f t="shared" si="21"/>
        <v>0</v>
      </c>
      <c r="T259" s="25">
        <f t="shared" si="21"/>
        <v>0</v>
      </c>
      <c r="U259">
        <f t="shared" si="25"/>
        <v>0</v>
      </c>
      <c r="V259">
        <f t="shared" si="28"/>
        <v>0</v>
      </c>
      <c r="W259" s="164">
        <f t="shared" si="30"/>
        <v>0</v>
      </c>
      <c r="X259" s="164">
        <f t="shared" si="30"/>
        <v>0</v>
      </c>
      <c r="Y259" s="164">
        <f t="shared" si="30"/>
        <v>0</v>
      </c>
      <c r="Z259" s="164">
        <f t="shared" si="30"/>
        <v>0</v>
      </c>
      <c r="AA259" s="164">
        <f t="shared" si="30"/>
        <v>0</v>
      </c>
      <c r="AB259" s="164">
        <f t="shared" si="30"/>
        <v>0</v>
      </c>
      <c r="AC259" s="165">
        <f t="shared" si="26"/>
        <v>0</v>
      </c>
      <c r="AD259" s="166">
        <f t="shared" si="29"/>
        <v>43</v>
      </c>
    </row>
    <row r="260" spans="3:30" ht="12.75">
      <c r="C260" s="22">
        <f>IF(ISERROR(VLOOKUP($B260,'Vysledky (1)'!$B$5:$T$50,19,FALSE)),"",VLOOKUP($B260,'Vysledky (1)'!$B$5:$T$50,19,FALSE))</f>
      </c>
      <c r="D260" s="22">
        <f>IF(ISERROR(VLOOKUP($B260,'Vysledky (2)'!$B$5:$T$50,19,FALSE)),"",VLOOKUP($B260,'Vysledky (2)'!$B$5:$T$50,19,FALSE))</f>
      </c>
      <c r="E260" s="22">
        <f>IF(ISERROR(VLOOKUP($B260,'Vysledky (3)'!$B$5:$T$50,19,FALSE)),"",VLOOKUP($B260,'Vysledky (3)'!$B$5:$T$50,19,FALSE))</f>
      </c>
      <c r="F260" s="22">
        <f>IF(ISERROR(VLOOKUP($B260,'Vysledky (4)'!$B$5:$T$50,19,FALSE)),"",VLOOKUP($B260,'Vysledky (4)'!$B$5:$T$50,19,FALSE))</f>
      </c>
      <c r="G260" s="22">
        <f>IF(ISERROR(VLOOKUP($B260,'Vysledky (5)'!$B$5:$T$50,19,FALSE)),"",VLOOKUP($B260,'Vysledky (5)'!$B$5:$T$50,19,FALSE))</f>
      </c>
      <c r="H260" s="22">
        <f>IF(ISERROR(VLOOKUP($B260,'Vysledky (6)'!$B$5:$T$50,19,FALSE)),"",VLOOKUP($B260,'Vysledky (6)'!$B$5:$T$50,19,FALSE))</f>
      </c>
      <c r="I260" s="22">
        <f>IF(ISERROR(VLOOKUP($B260,'Vysledky (7)'!$B$5:$T$50,19,FALSE)),"",VLOOKUP($B260,'Vysledky (7)'!$B$5:$T$50,19,FALSE))</f>
      </c>
      <c r="J260" s="22">
        <f>IF(ISERROR(VLOOKUP($B260,'Vysledky (8)'!$B$5:$T$50,19,FALSE)),"",VLOOKUP($B260,'Vysledky (8)'!$B$5:$T$50,19,FALSE))</f>
      </c>
      <c r="K260" s="22">
        <f>IF(ISERROR(VLOOKUP($B260,'Vysledky (9)'!$B$5:$T$50,19,FALSE)),"",VLOOKUP($B260,'Vysledky (9)'!$B$5:$T$50,19,FALSE))</f>
      </c>
      <c r="L260" s="22">
        <f>IF(ISERROR(VLOOKUP($B260,'Vysledky (10)'!$B$5:$T$50,19,FALSE)),"",VLOOKUP($B260,'Vysledky (10)'!$B$5:$T$50,19,FALSE))</f>
      </c>
      <c r="M260" s="23">
        <f t="shared" si="22"/>
        <v>0</v>
      </c>
      <c r="N260" s="24"/>
      <c r="O260">
        <f t="shared" si="23"/>
        <v>0</v>
      </c>
      <c r="P260">
        <f t="shared" si="24"/>
        <v>0</v>
      </c>
      <c r="Q260" s="25">
        <f t="shared" si="27"/>
        <v>0</v>
      </c>
      <c r="R260" s="25">
        <f t="shared" si="21"/>
        <v>0</v>
      </c>
      <c r="S260" s="25">
        <f t="shared" si="21"/>
        <v>0</v>
      </c>
      <c r="T260" s="25">
        <f t="shared" si="21"/>
        <v>0</v>
      </c>
      <c r="U260">
        <f t="shared" si="25"/>
        <v>0</v>
      </c>
      <c r="V260">
        <f t="shared" si="28"/>
        <v>0</v>
      </c>
      <c r="W260" s="164">
        <f t="shared" si="30"/>
        <v>0</v>
      </c>
      <c r="X260" s="164">
        <f t="shared" si="30"/>
        <v>0</v>
      </c>
      <c r="Y260" s="164">
        <f t="shared" si="30"/>
        <v>0</v>
      </c>
      <c r="Z260" s="164">
        <f t="shared" si="30"/>
        <v>0</v>
      </c>
      <c r="AA260" s="164">
        <f t="shared" si="30"/>
        <v>0</v>
      </c>
      <c r="AB260" s="164">
        <f t="shared" si="30"/>
        <v>0</v>
      </c>
      <c r="AC260" s="165">
        <f t="shared" si="26"/>
        <v>0</v>
      </c>
      <c r="AD260" s="166">
        <f t="shared" si="29"/>
        <v>43</v>
      </c>
    </row>
    <row r="261" spans="3:30" ht="12.75">
      <c r="C261" s="22">
        <f>IF(ISERROR(VLOOKUP($B261,'Vysledky (1)'!$B$5:$T$50,19,FALSE)),"",VLOOKUP($B261,'Vysledky (1)'!$B$5:$T$50,19,FALSE))</f>
      </c>
      <c r="D261" s="22">
        <f>IF(ISERROR(VLOOKUP($B261,'Vysledky (2)'!$B$5:$T$50,19,FALSE)),"",VLOOKUP($B261,'Vysledky (2)'!$B$5:$T$50,19,FALSE))</f>
      </c>
      <c r="E261" s="22">
        <f>IF(ISERROR(VLOOKUP($B261,'Vysledky (3)'!$B$5:$T$50,19,FALSE)),"",VLOOKUP($B261,'Vysledky (3)'!$B$5:$T$50,19,FALSE))</f>
      </c>
      <c r="F261" s="22">
        <f>IF(ISERROR(VLOOKUP($B261,'Vysledky (4)'!$B$5:$T$50,19,FALSE)),"",VLOOKUP($B261,'Vysledky (4)'!$B$5:$T$50,19,FALSE))</f>
      </c>
      <c r="G261" s="22">
        <f>IF(ISERROR(VLOOKUP($B261,'Vysledky (5)'!$B$5:$T$50,19,FALSE)),"",VLOOKUP($B261,'Vysledky (5)'!$B$5:$T$50,19,FALSE))</f>
      </c>
      <c r="H261" s="22">
        <f>IF(ISERROR(VLOOKUP($B261,'Vysledky (6)'!$B$5:$T$50,19,FALSE)),"",VLOOKUP($B261,'Vysledky (6)'!$B$5:$T$50,19,FALSE))</f>
      </c>
      <c r="I261" s="22">
        <f>IF(ISERROR(VLOOKUP($B261,'Vysledky (7)'!$B$5:$T$50,19,FALSE)),"",VLOOKUP($B261,'Vysledky (7)'!$B$5:$T$50,19,FALSE))</f>
      </c>
      <c r="J261" s="22">
        <f>IF(ISERROR(VLOOKUP($B261,'Vysledky (8)'!$B$5:$T$50,19,FALSE)),"",VLOOKUP($B261,'Vysledky (8)'!$B$5:$T$50,19,FALSE))</f>
      </c>
      <c r="K261" s="22">
        <f>IF(ISERROR(VLOOKUP($B261,'Vysledky (9)'!$B$5:$T$50,19,FALSE)),"",VLOOKUP($B261,'Vysledky (9)'!$B$5:$T$50,19,FALSE))</f>
      </c>
      <c r="L261" s="22">
        <f>IF(ISERROR(VLOOKUP($B261,'Vysledky (10)'!$B$5:$T$50,19,FALSE)),"",VLOOKUP($B261,'Vysledky (10)'!$B$5:$T$50,19,FALSE))</f>
      </c>
      <c r="M261" s="23">
        <f t="shared" si="22"/>
        <v>0</v>
      </c>
      <c r="N261" s="24"/>
      <c r="O261">
        <f t="shared" si="23"/>
        <v>0</v>
      </c>
      <c r="P261">
        <f t="shared" si="24"/>
        <v>0</v>
      </c>
      <c r="Q261" s="25">
        <f t="shared" si="27"/>
        <v>0</v>
      </c>
      <c r="R261" s="25">
        <f t="shared" si="21"/>
        <v>0</v>
      </c>
      <c r="S261" s="25">
        <f t="shared" si="21"/>
        <v>0</v>
      </c>
      <c r="T261" s="25">
        <f t="shared" si="21"/>
        <v>0</v>
      </c>
      <c r="U261">
        <f t="shared" si="25"/>
        <v>0</v>
      </c>
      <c r="V261">
        <f t="shared" si="28"/>
        <v>0</v>
      </c>
      <c r="W261" s="164">
        <f t="shared" si="30"/>
        <v>0</v>
      </c>
      <c r="X261" s="164">
        <f t="shared" si="30"/>
        <v>0</v>
      </c>
      <c r="Y261" s="164">
        <f t="shared" si="30"/>
        <v>0</v>
      </c>
      <c r="Z261" s="164">
        <f t="shared" si="30"/>
        <v>0</v>
      </c>
      <c r="AA261" s="164">
        <f t="shared" si="30"/>
        <v>0</v>
      </c>
      <c r="AB261" s="164">
        <f t="shared" si="30"/>
        <v>0</v>
      </c>
      <c r="AC261" s="165">
        <f t="shared" si="26"/>
        <v>0</v>
      </c>
      <c r="AD261" s="166">
        <f t="shared" si="29"/>
        <v>43</v>
      </c>
    </row>
    <row r="262" spans="3:30" ht="12.75">
      <c r="C262" s="22">
        <f>IF(ISERROR(VLOOKUP($B262,'Vysledky (1)'!$B$5:$T$50,19,FALSE)),"",VLOOKUP($B262,'Vysledky (1)'!$B$5:$T$50,19,FALSE))</f>
      </c>
      <c r="D262" s="22">
        <f>IF(ISERROR(VLOOKUP($B262,'Vysledky (2)'!$B$5:$T$50,19,FALSE)),"",VLOOKUP($B262,'Vysledky (2)'!$B$5:$T$50,19,FALSE))</f>
      </c>
      <c r="E262" s="22">
        <f>IF(ISERROR(VLOOKUP($B262,'Vysledky (3)'!$B$5:$T$50,19,FALSE)),"",VLOOKUP($B262,'Vysledky (3)'!$B$5:$T$50,19,FALSE))</f>
      </c>
      <c r="F262" s="22">
        <f>IF(ISERROR(VLOOKUP($B262,'Vysledky (4)'!$B$5:$T$50,19,FALSE)),"",VLOOKUP($B262,'Vysledky (4)'!$B$5:$T$50,19,FALSE))</f>
      </c>
      <c r="G262" s="22">
        <f>IF(ISERROR(VLOOKUP($B262,'Vysledky (5)'!$B$5:$T$50,19,FALSE)),"",VLOOKUP($B262,'Vysledky (5)'!$B$5:$T$50,19,FALSE))</f>
      </c>
      <c r="H262" s="22">
        <f>IF(ISERROR(VLOOKUP($B262,'Vysledky (6)'!$B$5:$T$50,19,FALSE)),"",VLOOKUP($B262,'Vysledky (6)'!$B$5:$T$50,19,FALSE))</f>
      </c>
      <c r="I262" s="22">
        <f>IF(ISERROR(VLOOKUP($B262,'Vysledky (7)'!$B$5:$T$50,19,FALSE)),"",VLOOKUP($B262,'Vysledky (7)'!$B$5:$T$50,19,FALSE))</f>
      </c>
      <c r="J262" s="22">
        <f>IF(ISERROR(VLOOKUP($B262,'Vysledky (8)'!$B$5:$T$50,19,FALSE)),"",VLOOKUP($B262,'Vysledky (8)'!$B$5:$T$50,19,FALSE))</f>
      </c>
      <c r="K262" s="22">
        <f>IF(ISERROR(VLOOKUP($B262,'Vysledky (9)'!$B$5:$T$50,19,FALSE)),"",VLOOKUP($B262,'Vysledky (9)'!$B$5:$T$50,19,FALSE))</f>
      </c>
      <c r="L262" s="22">
        <f>IF(ISERROR(VLOOKUP($B262,'Vysledky (10)'!$B$5:$T$50,19,FALSE)),"",VLOOKUP($B262,'Vysledky (10)'!$B$5:$T$50,19,FALSE))</f>
      </c>
      <c r="M262" s="23">
        <f t="shared" si="22"/>
        <v>0</v>
      </c>
      <c r="N262" s="24"/>
      <c r="O262">
        <f t="shared" si="23"/>
        <v>0</v>
      </c>
      <c r="P262">
        <f t="shared" si="24"/>
        <v>0</v>
      </c>
      <c r="Q262" s="25">
        <f t="shared" si="27"/>
        <v>0</v>
      </c>
      <c r="R262" s="25">
        <f t="shared" si="21"/>
        <v>0</v>
      </c>
      <c r="S262" s="25">
        <f t="shared" si="21"/>
        <v>0</v>
      </c>
      <c r="T262" s="25">
        <f t="shared" si="21"/>
        <v>0</v>
      </c>
      <c r="U262">
        <f t="shared" si="25"/>
        <v>0</v>
      </c>
      <c r="V262">
        <f t="shared" si="28"/>
        <v>0</v>
      </c>
      <c r="W262" s="164">
        <f t="shared" si="30"/>
        <v>0</v>
      </c>
      <c r="X262" s="164">
        <f t="shared" si="30"/>
        <v>0</v>
      </c>
      <c r="Y262" s="164">
        <f t="shared" si="30"/>
        <v>0</v>
      </c>
      <c r="Z262" s="164">
        <f t="shared" si="30"/>
        <v>0</v>
      </c>
      <c r="AA262" s="164">
        <f t="shared" si="30"/>
        <v>0</v>
      </c>
      <c r="AB262" s="164">
        <f t="shared" si="30"/>
        <v>0</v>
      </c>
      <c r="AC262" s="165">
        <f t="shared" si="26"/>
        <v>0</v>
      </c>
      <c r="AD262" s="166">
        <f t="shared" si="29"/>
        <v>43</v>
      </c>
    </row>
    <row r="263" spans="3:30" ht="12.75">
      <c r="C263" s="22">
        <f>IF(ISERROR(VLOOKUP($B263,'Vysledky (1)'!$B$5:$T$50,19,FALSE)),"",VLOOKUP($B263,'Vysledky (1)'!$B$5:$T$50,19,FALSE))</f>
      </c>
      <c r="D263" s="22">
        <f>IF(ISERROR(VLOOKUP($B263,'Vysledky (2)'!$B$5:$T$50,19,FALSE)),"",VLOOKUP($B263,'Vysledky (2)'!$B$5:$T$50,19,FALSE))</f>
      </c>
      <c r="E263" s="22">
        <f>IF(ISERROR(VLOOKUP($B263,'Vysledky (3)'!$B$5:$T$50,19,FALSE)),"",VLOOKUP($B263,'Vysledky (3)'!$B$5:$T$50,19,FALSE))</f>
      </c>
      <c r="F263" s="22">
        <f>IF(ISERROR(VLOOKUP($B263,'Vysledky (4)'!$B$5:$T$50,19,FALSE)),"",VLOOKUP($B263,'Vysledky (4)'!$B$5:$T$50,19,FALSE))</f>
      </c>
      <c r="G263" s="22">
        <f>IF(ISERROR(VLOOKUP($B263,'Vysledky (5)'!$B$5:$T$50,19,FALSE)),"",VLOOKUP($B263,'Vysledky (5)'!$B$5:$T$50,19,FALSE))</f>
      </c>
      <c r="H263" s="22">
        <f>IF(ISERROR(VLOOKUP($B263,'Vysledky (6)'!$B$5:$T$50,19,FALSE)),"",VLOOKUP($B263,'Vysledky (6)'!$B$5:$T$50,19,FALSE))</f>
      </c>
      <c r="I263" s="22">
        <f>IF(ISERROR(VLOOKUP($B263,'Vysledky (7)'!$B$5:$T$50,19,FALSE)),"",VLOOKUP($B263,'Vysledky (7)'!$B$5:$T$50,19,FALSE))</f>
      </c>
      <c r="J263" s="22">
        <f>IF(ISERROR(VLOOKUP($B263,'Vysledky (8)'!$B$5:$T$50,19,FALSE)),"",VLOOKUP($B263,'Vysledky (8)'!$B$5:$T$50,19,FALSE))</f>
      </c>
      <c r="K263" s="22">
        <f>IF(ISERROR(VLOOKUP($B263,'Vysledky (9)'!$B$5:$T$50,19,FALSE)),"",VLOOKUP($B263,'Vysledky (9)'!$B$5:$T$50,19,FALSE))</f>
      </c>
      <c r="L263" s="22">
        <f>IF(ISERROR(VLOOKUP($B263,'Vysledky (10)'!$B$5:$T$50,19,FALSE)),"",VLOOKUP($B263,'Vysledky (10)'!$B$5:$T$50,19,FALSE))</f>
      </c>
      <c r="M263" s="23">
        <f t="shared" si="22"/>
        <v>0</v>
      </c>
      <c r="N263" s="24"/>
      <c r="O263">
        <f t="shared" si="23"/>
        <v>0</v>
      </c>
      <c r="P263">
        <f t="shared" si="24"/>
        <v>0</v>
      </c>
      <c r="Q263" s="25">
        <f t="shared" si="27"/>
        <v>0</v>
      </c>
      <c r="R263" s="25">
        <f aca="true" t="shared" si="31" ref="R263:T326">IF($P263&gt;R$3,SMALL($C263:$L263,R$2),0)</f>
        <v>0</v>
      </c>
      <c r="S263" s="25">
        <f t="shared" si="31"/>
        <v>0</v>
      </c>
      <c r="T263" s="25">
        <f t="shared" si="31"/>
        <v>0</v>
      </c>
      <c r="U263">
        <f t="shared" si="25"/>
        <v>0</v>
      </c>
      <c r="V263">
        <f t="shared" si="28"/>
        <v>0</v>
      </c>
      <c r="W263" s="164">
        <f t="shared" si="30"/>
        <v>0</v>
      </c>
      <c r="X263" s="164">
        <f t="shared" si="30"/>
        <v>0</v>
      </c>
      <c r="Y263" s="164">
        <f t="shared" si="30"/>
        <v>0</v>
      </c>
      <c r="Z263" s="164">
        <f t="shared" si="30"/>
        <v>0</v>
      </c>
      <c r="AA263" s="164">
        <f t="shared" si="30"/>
        <v>0</v>
      </c>
      <c r="AB263" s="164">
        <f t="shared" si="30"/>
        <v>0</v>
      </c>
      <c r="AC263" s="165">
        <f t="shared" si="26"/>
        <v>0</v>
      </c>
      <c r="AD263" s="166">
        <f t="shared" si="29"/>
        <v>43</v>
      </c>
    </row>
    <row r="264" spans="3:30" ht="12.75">
      <c r="C264" s="22">
        <f>IF(ISERROR(VLOOKUP($B264,'Vysledky (1)'!$B$5:$T$50,19,FALSE)),"",VLOOKUP($B264,'Vysledky (1)'!$B$5:$T$50,19,FALSE))</f>
      </c>
      <c r="D264" s="22">
        <f>IF(ISERROR(VLOOKUP($B264,'Vysledky (2)'!$B$5:$T$50,19,FALSE)),"",VLOOKUP($B264,'Vysledky (2)'!$B$5:$T$50,19,FALSE))</f>
      </c>
      <c r="E264" s="22">
        <f>IF(ISERROR(VLOOKUP($B264,'Vysledky (3)'!$B$5:$T$50,19,FALSE)),"",VLOOKUP($B264,'Vysledky (3)'!$B$5:$T$50,19,FALSE))</f>
      </c>
      <c r="F264" s="22">
        <f>IF(ISERROR(VLOOKUP($B264,'Vysledky (4)'!$B$5:$T$50,19,FALSE)),"",VLOOKUP($B264,'Vysledky (4)'!$B$5:$T$50,19,FALSE))</f>
      </c>
      <c r="G264" s="22">
        <f>IF(ISERROR(VLOOKUP($B264,'Vysledky (5)'!$B$5:$T$50,19,FALSE)),"",VLOOKUP($B264,'Vysledky (5)'!$B$5:$T$50,19,FALSE))</f>
      </c>
      <c r="H264" s="22">
        <f>IF(ISERROR(VLOOKUP($B264,'Vysledky (6)'!$B$5:$T$50,19,FALSE)),"",VLOOKUP($B264,'Vysledky (6)'!$B$5:$T$50,19,FALSE))</f>
      </c>
      <c r="I264" s="22">
        <f>IF(ISERROR(VLOOKUP($B264,'Vysledky (7)'!$B$5:$T$50,19,FALSE)),"",VLOOKUP($B264,'Vysledky (7)'!$B$5:$T$50,19,FALSE))</f>
      </c>
      <c r="J264" s="22">
        <f>IF(ISERROR(VLOOKUP($B264,'Vysledky (8)'!$B$5:$T$50,19,FALSE)),"",VLOOKUP($B264,'Vysledky (8)'!$B$5:$T$50,19,FALSE))</f>
      </c>
      <c r="K264" s="22">
        <f>IF(ISERROR(VLOOKUP($B264,'Vysledky (9)'!$B$5:$T$50,19,FALSE)),"",VLOOKUP($B264,'Vysledky (9)'!$B$5:$T$50,19,FALSE))</f>
      </c>
      <c r="L264" s="22">
        <f>IF(ISERROR(VLOOKUP($B264,'Vysledky (10)'!$B$5:$T$50,19,FALSE)),"",VLOOKUP($B264,'Vysledky (10)'!$B$5:$T$50,19,FALSE))</f>
      </c>
      <c r="M264" s="23">
        <f aca="true" t="shared" si="32" ref="M264:M327">U264</f>
        <v>0</v>
      </c>
      <c r="N264" s="24"/>
      <c r="O264">
        <f aca="true" t="shared" si="33" ref="O264:O327">SUM(C264:L264)</f>
        <v>0</v>
      </c>
      <c r="P264">
        <f aca="true" t="shared" si="34" ref="P264:P327">COUNT(C264:L264)</f>
        <v>0</v>
      </c>
      <c r="Q264" s="25">
        <f t="shared" si="27"/>
        <v>0</v>
      </c>
      <c r="R264" s="25">
        <f t="shared" si="31"/>
        <v>0</v>
      </c>
      <c r="S264" s="25">
        <f t="shared" si="31"/>
        <v>0</v>
      </c>
      <c r="T264" s="25">
        <f t="shared" si="31"/>
        <v>0</v>
      </c>
      <c r="U264">
        <f aca="true" t="shared" si="35" ref="U264:U327">O264-SUM(Q264:T264)</f>
        <v>0</v>
      </c>
      <c r="V264">
        <f t="shared" si="28"/>
        <v>0</v>
      </c>
      <c r="W264" s="164">
        <f t="shared" si="30"/>
        <v>0</v>
      </c>
      <c r="X264" s="164">
        <f t="shared" si="30"/>
        <v>0</v>
      </c>
      <c r="Y264" s="164">
        <f t="shared" si="30"/>
        <v>0</v>
      </c>
      <c r="Z264" s="164">
        <f t="shared" si="30"/>
        <v>0</v>
      </c>
      <c r="AA264" s="164">
        <f t="shared" si="30"/>
        <v>0</v>
      </c>
      <c r="AB264" s="164">
        <f t="shared" si="30"/>
        <v>0</v>
      </c>
      <c r="AC264" s="165">
        <f aca="true" t="shared" si="36" ref="AC264:AC327">SUM(V264:AB264)</f>
        <v>0</v>
      </c>
      <c r="AD264" s="166">
        <f t="shared" si="29"/>
        <v>43</v>
      </c>
    </row>
    <row r="265" spans="3:30" ht="12.75">
      <c r="C265" s="22">
        <f>IF(ISERROR(VLOOKUP($B265,'Vysledky (1)'!$B$5:$T$50,19,FALSE)),"",VLOOKUP($B265,'Vysledky (1)'!$B$5:$T$50,19,FALSE))</f>
      </c>
      <c r="D265" s="22">
        <f>IF(ISERROR(VLOOKUP($B265,'Vysledky (2)'!$B$5:$T$50,19,FALSE)),"",VLOOKUP($B265,'Vysledky (2)'!$B$5:$T$50,19,FALSE))</f>
      </c>
      <c r="E265" s="22">
        <f>IF(ISERROR(VLOOKUP($B265,'Vysledky (3)'!$B$5:$T$50,19,FALSE)),"",VLOOKUP($B265,'Vysledky (3)'!$B$5:$T$50,19,FALSE))</f>
      </c>
      <c r="F265" s="22">
        <f>IF(ISERROR(VLOOKUP($B265,'Vysledky (4)'!$B$5:$T$50,19,FALSE)),"",VLOOKUP($B265,'Vysledky (4)'!$B$5:$T$50,19,FALSE))</f>
      </c>
      <c r="G265" s="22">
        <f>IF(ISERROR(VLOOKUP($B265,'Vysledky (5)'!$B$5:$T$50,19,FALSE)),"",VLOOKUP($B265,'Vysledky (5)'!$B$5:$T$50,19,FALSE))</f>
      </c>
      <c r="H265" s="22">
        <f>IF(ISERROR(VLOOKUP($B265,'Vysledky (6)'!$B$5:$T$50,19,FALSE)),"",VLOOKUP($B265,'Vysledky (6)'!$B$5:$T$50,19,FALSE))</f>
      </c>
      <c r="I265" s="22">
        <f>IF(ISERROR(VLOOKUP($B265,'Vysledky (7)'!$B$5:$T$50,19,FALSE)),"",VLOOKUP($B265,'Vysledky (7)'!$B$5:$T$50,19,FALSE))</f>
      </c>
      <c r="J265" s="22">
        <f>IF(ISERROR(VLOOKUP($B265,'Vysledky (8)'!$B$5:$T$50,19,FALSE)),"",VLOOKUP($B265,'Vysledky (8)'!$B$5:$T$50,19,FALSE))</f>
      </c>
      <c r="K265" s="22">
        <f>IF(ISERROR(VLOOKUP($B265,'Vysledky (9)'!$B$5:$T$50,19,FALSE)),"",VLOOKUP($B265,'Vysledky (9)'!$B$5:$T$50,19,FALSE))</f>
      </c>
      <c r="L265" s="22">
        <f>IF(ISERROR(VLOOKUP($B265,'Vysledky (10)'!$B$5:$T$50,19,FALSE)),"",VLOOKUP($B265,'Vysledky (10)'!$B$5:$T$50,19,FALSE))</f>
      </c>
      <c r="M265" s="23">
        <f t="shared" si="32"/>
        <v>0</v>
      </c>
      <c r="N265" s="24"/>
      <c r="O265">
        <f t="shared" si="33"/>
        <v>0</v>
      </c>
      <c r="P265">
        <f t="shared" si="34"/>
        <v>0</v>
      </c>
      <c r="Q265" s="25">
        <f t="shared" si="27"/>
        <v>0</v>
      </c>
      <c r="R265" s="25">
        <f t="shared" si="31"/>
        <v>0</v>
      </c>
      <c r="S265" s="25">
        <f t="shared" si="31"/>
        <v>0</v>
      </c>
      <c r="T265" s="25">
        <f t="shared" si="31"/>
        <v>0</v>
      </c>
      <c r="U265">
        <f t="shared" si="35"/>
        <v>0</v>
      </c>
      <c r="V265">
        <f t="shared" si="28"/>
        <v>0</v>
      </c>
      <c r="W265" s="164">
        <f t="shared" si="30"/>
        <v>0</v>
      </c>
      <c r="X265" s="164">
        <f t="shared" si="30"/>
        <v>0</v>
      </c>
      <c r="Y265" s="164">
        <f t="shared" si="30"/>
        <v>0</v>
      </c>
      <c r="Z265" s="164">
        <f t="shared" si="30"/>
        <v>0</v>
      </c>
      <c r="AA265" s="164">
        <f t="shared" si="30"/>
        <v>0</v>
      </c>
      <c r="AB265" s="164">
        <f t="shared" si="30"/>
        <v>0</v>
      </c>
      <c r="AC265" s="165">
        <f t="shared" si="36"/>
        <v>0</v>
      </c>
      <c r="AD265" s="166">
        <f t="shared" si="29"/>
        <v>43</v>
      </c>
    </row>
    <row r="266" spans="3:30" ht="12.75">
      <c r="C266" s="22">
        <f>IF(ISERROR(VLOOKUP($B266,'Vysledky (1)'!$B$5:$T$50,19,FALSE)),"",VLOOKUP($B266,'Vysledky (1)'!$B$5:$T$50,19,FALSE))</f>
      </c>
      <c r="D266" s="22">
        <f>IF(ISERROR(VLOOKUP($B266,'Vysledky (2)'!$B$5:$T$50,19,FALSE)),"",VLOOKUP($B266,'Vysledky (2)'!$B$5:$T$50,19,FALSE))</f>
      </c>
      <c r="E266" s="22">
        <f>IF(ISERROR(VLOOKUP($B266,'Vysledky (3)'!$B$5:$T$50,19,FALSE)),"",VLOOKUP($B266,'Vysledky (3)'!$B$5:$T$50,19,FALSE))</f>
      </c>
      <c r="F266" s="22">
        <f>IF(ISERROR(VLOOKUP($B266,'Vysledky (4)'!$B$5:$T$50,19,FALSE)),"",VLOOKUP($B266,'Vysledky (4)'!$B$5:$T$50,19,FALSE))</f>
      </c>
      <c r="G266" s="22">
        <f>IF(ISERROR(VLOOKUP($B266,'Vysledky (5)'!$B$5:$T$50,19,FALSE)),"",VLOOKUP($B266,'Vysledky (5)'!$B$5:$T$50,19,FALSE))</f>
      </c>
      <c r="H266" s="22">
        <f>IF(ISERROR(VLOOKUP($B266,'Vysledky (6)'!$B$5:$T$50,19,FALSE)),"",VLOOKUP($B266,'Vysledky (6)'!$B$5:$T$50,19,FALSE))</f>
      </c>
      <c r="I266" s="22">
        <f>IF(ISERROR(VLOOKUP($B266,'Vysledky (7)'!$B$5:$T$50,19,FALSE)),"",VLOOKUP($B266,'Vysledky (7)'!$B$5:$T$50,19,FALSE))</f>
      </c>
      <c r="J266" s="22">
        <f>IF(ISERROR(VLOOKUP($B266,'Vysledky (8)'!$B$5:$T$50,19,FALSE)),"",VLOOKUP($B266,'Vysledky (8)'!$B$5:$T$50,19,FALSE))</f>
      </c>
      <c r="K266" s="22">
        <f>IF(ISERROR(VLOOKUP($B266,'Vysledky (9)'!$B$5:$T$50,19,FALSE)),"",VLOOKUP($B266,'Vysledky (9)'!$B$5:$T$50,19,FALSE))</f>
      </c>
      <c r="L266" s="22">
        <f>IF(ISERROR(VLOOKUP($B266,'Vysledky (10)'!$B$5:$T$50,19,FALSE)),"",VLOOKUP($B266,'Vysledky (10)'!$B$5:$T$50,19,FALSE))</f>
      </c>
      <c r="M266" s="23">
        <f t="shared" si="32"/>
        <v>0</v>
      </c>
      <c r="N266" s="24"/>
      <c r="O266">
        <f t="shared" si="33"/>
        <v>0</v>
      </c>
      <c r="P266">
        <f t="shared" si="34"/>
        <v>0</v>
      </c>
      <c r="Q266" s="25">
        <f t="shared" si="27"/>
        <v>0</v>
      </c>
      <c r="R266" s="25">
        <f t="shared" si="31"/>
        <v>0</v>
      </c>
      <c r="S266" s="25">
        <f t="shared" si="31"/>
        <v>0</v>
      </c>
      <c r="T266" s="25">
        <f t="shared" si="31"/>
        <v>0</v>
      </c>
      <c r="U266">
        <f t="shared" si="35"/>
        <v>0</v>
      </c>
      <c r="V266">
        <f t="shared" si="28"/>
        <v>0</v>
      </c>
      <c r="W266" s="164">
        <f t="shared" si="30"/>
        <v>0</v>
      </c>
      <c r="X266" s="164">
        <f t="shared" si="30"/>
        <v>0</v>
      </c>
      <c r="Y266" s="164">
        <f t="shared" si="30"/>
        <v>0</v>
      </c>
      <c r="Z266" s="164">
        <f t="shared" si="30"/>
        <v>0</v>
      </c>
      <c r="AA266" s="164">
        <f t="shared" si="30"/>
        <v>0</v>
      </c>
      <c r="AB266" s="164">
        <f t="shared" si="30"/>
        <v>0</v>
      </c>
      <c r="AC266" s="165">
        <f t="shared" si="36"/>
        <v>0</v>
      </c>
      <c r="AD266" s="166">
        <f t="shared" si="29"/>
        <v>43</v>
      </c>
    </row>
    <row r="267" spans="3:30" ht="12.75">
      <c r="C267" s="22">
        <f>IF(ISERROR(VLOOKUP($B267,'Vysledky (1)'!$B$5:$T$50,19,FALSE)),"",VLOOKUP($B267,'Vysledky (1)'!$B$5:$T$50,19,FALSE))</f>
      </c>
      <c r="D267" s="22">
        <f>IF(ISERROR(VLOOKUP($B267,'Vysledky (2)'!$B$5:$T$50,19,FALSE)),"",VLOOKUP($B267,'Vysledky (2)'!$B$5:$T$50,19,FALSE))</f>
      </c>
      <c r="E267" s="22">
        <f>IF(ISERROR(VLOOKUP($B267,'Vysledky (3)'!$B$5:$T$50,19,FALSE)),"",VLOOKUP($B267,'Vysledky (3)'!$B$5:$T$50,19,FALSE))</f>
      </c>
      <c r="F267" s="22">
        <f>IF(ISERROR(VLOOKUP($B267,'Vysledky (4)'!$B$5:$T$50,19,FALSE)),"",VLOOKUP($B267,'Vysledky (4)'!$B$5:$T$50,19,FALSE))</f>
      </c>
      <c r="G267" s="22">
        <f>IF(ISERROR(VLOOKUP($B267,'Vysledky (5)'!$B$5:$T$50,19,FALSE)),"",VLOOKUP($B267,'Vysledky (5)'!$B$5:$T$50,19,FALSE))</f>
      </c>
      <c r="H267" s="22">
        <f>IF(ISERROR(VLOOKUP($B267,'Vysledky (6)'!$B$5:$T$50,19,FALSE)),"",VLOOKUP($B267,'Vysledky (6)'!$B$5:$T$50,19,FALSE))</f>
      </c>
      <c r="I267" s="22">
        <f>IF(ISERROR(VLOOKUP($B267,'Vysledky (7)'!$B$5:$T$50,19,FALSE)),"",VLOOKUP($B267,'Vysledky (7)'!$B$5:$T$50,19,FALSE))</f>
      </c>
      <c r="J267" s="22">
        <f>IF(ISERROR(VLOOKUP($B267,'Vysledky (8)'!$B$5:$T$50,19,FALSE)),"",VLOOKUP($B267,'Vysledky (8)'!$B$5:$T$50,19,FALSE))</f>
      </c>
      <c r="K267" s="22">
        <f>IF(ISERROR(VLOOKUP($B267,'Vysledky (9)'!$B$5:$T$50,19,FALSE)),"",VLOOKUP($B267,'Vysledky (9)'!$B$5:$T$50,19,FALSE))</f>
      </c>
      <c r="L267" s="22">
        <f>IF(ISERROR(VLOOKUP($B267,'Vysledky (10)'!$B$5:$T$50,19,FALSE)),"",VLOOKUP($B267,'Vysledky (10)'!$B$5:$T$50,19,FALSE))</f>
      </c>
      <c r="M267" s="23">
        <f t="shared" si="32"/>
        <v>0</v>
      </c>
      <c r="N267" s="24"/>
      <c r="O267">
        <f t="shared" si="33"/>
        <v>0</v>
      </c>
      <c r="P267">
        <f t="shared" si="34"/>
        <v>0</v>
      </c>
      <c r="Q267" s="25">
        <f t="shared" si="27"/>
        <v>0</v>
      </c>
      <c r="R267" s="25">
        <f t="shared" si="31"/>
        <v>0</v>
      </c>
      <c r="S267" s="25">
        <f t="shared" si="31"/>
        <v>0</v>
      </c>
      <c r="T267" s="25">
        <f t="shared" si="31"/>
        <v>0</v>
      </c>
      <c r="U267">
        <f t="shared" si="35"/>
        <v>0</v>
      </c>
      <c r="V267">
        <f t="shared" si="28"/>
        <v>0</v>
      </c>
      <c r="W267" s="164">
        <f t="shared" si="30"/>
        <v>0</v>
      </c>
      <c r="X267" s="164">
        <f t="shared" si="30"/>
        <v>0</v>
      </c>
      <c r="Y267" s="164">
        <f t="shared" si="30"/>
        <v>0</v>
      </c>
      <c r="Z267" s="164">
        <f t="shared" si="30"/>
        <v>0</v>
      </c>
      <c r="AA267" s="164">
        <f t="shared" si="30"/>
        <v>0</v>
      </c>
      <c r="AB267" s="164">
        <f t="shared" si="30"/>
        <v>0</v>
      </c>
      <c r="AC267" s="165">
        <f t="shared" si="36"/>
        <v>0</v>
      </c>
      <c r="AD267" s="166">
        <f t="shared" si="29"/>
        <v>43</v>
      </c>
    </row>
    <row r="268" spans="3:30" ht="12.75">
      <c r="C268" s="22">
        <f>IF(ISERROR(VLOOKUP($B268,'Vysledky (1)'!$B$5:$T$50,19,FALSE)),"",VLOOKUP($B268,'Vysledky (1)'!$B$5:$T$50,19,FALSE))</f>
      </c>
      <c r="D268" s="22">
        <f>IF(ISERROR(VLOOKUP($B268,'Vysledky (2)'!$B$5:$T$50,19,FALSE)),"",VLOOKUP($B268,'Vysledky (2)'!$B$5:$T$50,19,FALSE))</f>
      </c>
      <c r="E268" s="22">
        <f>IF(ISERROR(VLOOKUP($B268,'Vysledky (3)'!$B$5:$T$50,19,FALSE)),"",VLOOKUP($B268,'Vysledky (3)'!$B$5:$T$50,19,FALSE))</f>
      </c>
      <c r="F268" s="22">
        <f>IF(ISERROR(VLOOKUP($B268,'Vysledky (4)'!$B$5:$T$50,19,FALSE)),"",VLOOKUP($B268,'Vysledky (4)'!$B$5:$T$50,19,FALSE))</f>
      </c>
      <c r="G268" s="22">
        <f>IF(ISERROR(VLOOKUP($B268,'Vysledky (5)'!$B$5:$T$50,19,FALSE)),"",VLOOKUP($B268,'Vysledky (5)'!$B$5:$T$50,19,FALSE))</f>
      </c>
      <c r="H268" s="22">
        <f>IF(ISERROR(VLOOKUP($B268,'Vysledky (6)'!$B$5:$T$50,19,FALSE)),"",VLOOKUP($B268,'Vysledky (6)'!$B$5:$T$50,19,FALSE))</f>
      </c>
      <c r="I268" s="22">
        <f>IF(ISERROR(VLOOKUP($B268,'Vysledky (7)'!$B$5:$T$50,19,FALSE)),"",VLOOKUP($B268,'Vysledky (7)'!$B$5:$T$50,19,FALSE))</f>
      </c>
      <c r="J268" s="22">
        <f>IF(ISERROR(VLOOKUP($B268,'Vysledky (8)'!$B$5:$T$50,19,FALSE)),"",VLOOKUP($B268,'Vysledky (8)'!$B$5:$T$50,19,FALSE))</f>
      </c>
      <c r="K268" s="22">
        <f>IF(ISERROR(VLOOKUP($B268,'Vysledky (9)'!$B$5:$T$50,19,FALSE)),"",VLOOKUP($B268,'Vysledky (9)'!$B$5:$T$50,19,FALSE))</f>
      </c>
      <c r="L268" s="22">
        <f>IF(ISERROR(VLOOKUP($B268,'Vysledky (10)'!$B$5:$T$50,19,FALSE)),"",VLOOKUP($B268,'Vysledky (10)'!$B$5:$T$50,19,FALSE))</f>
      </c>
      <c r="M268" s="23">
        <f t="shared" si="32"/>
        <v>0</v>
      </c>
      <c r="N268" s="24"/>
      <c r="O268">
        <f t="shared" si="33"/>
        <v>0</v>
      </c>
      <c r="P268">
        <f t="shared" si="34"/>
        <v>0</v>
      </c>
      <c r="Q268" s="25">
        <f t="shared" si="27"/>
        <v>0</v>
      </c>
      <c r="R268" s="25">
        <f t="shared" si="31"/>
        <v>0</v>
      </c>
      <c r="S268" s="25">
        <f t="shared" si="31"/>
        <v>0</v>
      </c>
      <c r="T268" s="25">
        <f t="shared" si="31"/>
        <v>0</v>
      </c>
      <c r="U268">
        <f t="shared" si="35"/>
        <v>0</v>
      </c>
      <c r="V268">
        <f t="shared" si="28"/>
        <v>0</v>
      </c>
      <c r="W268" s="164">
        <f t="shared" si="30"/>
        <v>0</v>
      </c>
      <c r="X268" s="164">
        <f t="shared" si="30"/>
        <v>0</v>
      </c>
      <c r="Y268" s="164">
        <f t="shared" si="30"/>
        <v>0</v>
      </c>
      <c r="Z268" s="164">
        <f t="shared" si="30"/>
        <v>0</v>
      </c>
      <c r="AA268" s="164">
        <f t="shared" si="30"/>
        <v>0</v>
      </c>
      <c r="AB268" s="164">
        <f t="shared" si="30"/>
        <v>0</v>
      </c>
      <c r="AC268" s="165">
        <f t="shared" si="36"/>
        <v>0</v>
      </c>
      <c r="AD268" s="166">
        <f t="shared" si="29"/>
        <v>43</v>
      </c>
    </row>
    <row r="269" spans="3:30" ht="12.75">
      <c r="C269" s="22">
        <f>IF(ISERROR(VLOOKUP($B269,'Vysledky (1)'!$B$5:$T$50,19,FALSE)),"",VLOOKUP($B269,'Vysledky (1)'!$B$5:$T$50,19,FALSE))</f>
      </c>
      <c r="D269" s="22">
        <f>IF(ISERROR(VLOOKUP($B269,'Vysledky (2)'!$B$5:$T$50,19,FALSE)),"",VLOOKUP($B269,'Vysledky (2)'!$B$5:$T$50,19,FALSE))</f>
      </c>
      <c r="E269" s="22">
        <f>IF(ISERROR(VLOOKUP($B269,'Vysledky (3)'!$B$5:$T$50,19,FALSE)),"",VLOOKUP($B269,'Vysledky (3)'!$B$5:$T$50,19,FALSE))</f>
      </c>
      <c r="F269" s="22">
        <f>IF(ISERROR(VLOOKUP($B269,'Vysledky (4)'!$B$5:$T$50,19,FALSE)),"",VLOOKUP($B269,'Vysledky (4)'!$B$5:$T$50,19,FALSE))</f>
      </c>
      <c r="G269" s="22">
        <f>IF(ISERROR(VLOOKUP($B269,'Vysledky (5)'!$B$5:$T$50,19,FALSE)),"",VLOOKUP($B269,'Vysledky (5)'!$B$5:$T$50,19,FALSE))</f>
      </c>
      <c r="H269" s="22">
        <f>IF(ISERROR(VLOOKUP($B269,'Vysledky (6)'!$B$5:$T$50,19,FALSE)),"",VLOOKUP($B269,'Vysledky (6)'!$B$5:$T$50,19,FALSE))</f>
      </c>
      <c r="I269" s="22">
        <f>IF(ISERROR(VLOOKUP($B269,'Vysledky (7)'!$B$5:$T$50,19,FALSE)),"",VLOOKUP($B269,'Vysledky (7)'!$B$5:$T$50,19,FALSE))</f>
      </c>
      <c r="J269" s="22">
        <f>IF(ISERROR(VLOOKUP($B269,'Vysledky (8)'!$B$5:$T$50,19,FALSE)),"",VLOOKUP($B269,'Vysledky (8)'!$B$5:$T$50,19,FALSE))</f>
      </c>
      <c r="K269" s="22">
        <f>IF(ISERROR(VLOOKUP($B269,'Vysledky (9)'!$B$5:$T$50,19,FALSE)),"",VLOOKUP($B269,'Vysledky (9)'!$B$5:$T$50,19,FALSE))</f>
      </c>
      <c r="L269" s="22">
        <f>IF(ISERROR(VLOOKUP($B269,'Vysledky (10)'!$B$5:$T$50,19,FALSE)),"",VLOOKUP($B269,'Vysledky (10)'!$B$5:$T$50,19,FALSE))</f>
      </c>
      <c r="M269" s="23">
        <f t="shared" si="32"/>
        <v>0</v>
      </c>
      <c r="N269" s="24"/>
      <c r="O269">
        <f t="shared" si="33"/>
        <v>0</v>
      </c>
      <c r="P269">
        <f t="shared" si="34"/>
        <v>0</v>
      </c>
      <c r="Q269" s="25">
        <f t="shared" si="27"/>
        <v>0</v>
      </c>
      <c r="R269" s="25">
        <f t="shared" si="31"/>
        <v>0</v>
      </c>
      <c r="S269" s="25">
        <f t="shared" si="31"/>
        <v>0</v>
      </c>
      <c r="T269" s="25">
        <f t="shared" si="31"/>
        <v>0</v>
      </c>
      <c r="U269">
        <f t="shared" si="35"/>
        <v>0</v>
      </c>
      <c r="V269">
        <f t="shared" si="28"/>
        <v>0</v>
      </c>
      <c r="W269" s="164">
        <f t="shared" si="30"/>
        <v>0</v>
      </c>
      <c r="X269" s="164">
        <f t="shared" si="30"/>
        <v>0</v>
      </c>
      <c r="Y269" s="164">
        <f t="shared" si="30"/>
        <v>0</v>
      </c>
      <c r="Z269" s="164">
        <f t="shared" si="30"/>
        <v>0</v>
      </c>
      <c r="AA269" s="164">
        <f t="shared" si="30"/>
        <v>0</v>
      </c>
      <c r="AB269" s="164">
        <f t="shared" si="30"/>
        <v>0</v>
      </c>
      <c r="AC269" s="165">
        <f t="shared" si="36"/>
        <v>0</v>
      </c>
      <c r="AD269" s="166">
        <f t="shared" si="29"/>
        <v>43</v>
      </c>
    </row>
    <row r="270" spans="3:30" ht="12.75">
      <c r="C270" s="22">
        <f>IF(ISERROR(VLOOKUP($B270,'Vysledky (1)'!$B$5:$T$50,19,FALSE)),"",VLOOKUP($B270,'Vysledky (1)'!$B$5:$T$50,19,FALSE))</f>
      </c>
      <c r="D270" s="22">
        <f>IF(ISERROR(VLOOKUP($B270,'Vysledky (2)'!$B$5:$T$50,19,FALSE)),"",VLOOKUP($B270,'Vysledky (2)'!$B$5:$T$50,19,FALSE))</f>
      </c>
      <c r="E270" s="22">
        <f>IF(ISERROR(VLOOKUP($B270,'Vysledky (3)'!$B$5:$T$50,19,FALSE)),"",VLOOKUP($B270,'Vysledky (3)'!$B$5:$T$50,19,FALSE))</f>
      </c>
      <c r="F270" s="22">
        <f>IF(ISERROR(VLOOKUP($B270,'Vysledky (4)'!$B$5:$T$50,19,FALSE)),"",VLOOKUP($B270,'Vysledky (4)'!$B$5:$T$50,19,FALSE))</f>
      </c>
      <c r="G270" s="22">
        <f>IF(ISERROR(VLOOKUP($B270,'Vysledky (5)'!$B$5:$T$50,19,FALSE)),"",VLOOKUP($B270,'Vysledky (5)'!$B$5:$T$50,19,FALSE))</f>
      </c>
      <c r="H270" s="22">
        <f>IF(ISERROR(VLOOKUP($B270,'Vysledky (6)'!$B$5:$T$50,19,FALSE)),"",VLOOKUP($B270,'Vysledky (6)'!$B$5:$T$50,19,FALSE))</f>
      </c>
      <c r="I270" s="22">
        <f>IF(ISERROR(VLOOKUP($B270,'Vysledky (7)'!$B$5:$T$50,19,FALSE)),"",VLOOKUP($B270,'Vysledky (7)'!$B$5:$T$50,19,FALSE))</f>
      </c>
      <c r="J270" s="22">
        <f>IF(ISERROR(VLOOKUP($B270,'Vysledky (8)'!$B$5:$T$50,19,FALSE)),"",VLOOKUP($B270,'Vysledky (8)'!$B$5:$T$50,19,FALSE))</f>
      </c>
      <c r="K270" s="22">
        <f>IF(ISERROR(VLOOKUP($B270,'Vysledky (9)'!$B$5:$T$50,19,FALSE)),"",VLOOKUP($B270,'Vysledky (9)'!$B$5:$T$50,19,FALSE))</f>
      </c>
      <c r="L270" s="22">
        <f>IF(ISERROR(VLOOKUP($B270,'Vysledky (10)'!$B$5:$T$50,19,FALSE)),"",VLOOKUP($B270,'Vysledky (10)'!$B$5:$T$50,19,FALSE))</f>
      </c>
      <c r="M270" s="23">
        <f t="shared" si="32"/>
        <v>0</v>
      </c>
      <c r="N270" s="24"/>
      <c r="O270">
        <f t="shared" si="33"/>
        <v>0</v>
      </c>
      <c r="P270">
        <f t="shared" si="34"/>
        <v>0</v>
      </c>
      <c r="Q270" s="25">
        <f t="shared" si="27"/>
        <v>0</v>
      </c>
      <c r="R270" s="25">
        <f t="shared" si="31"/>
        <v>0</v>
      </c>
      <c r="S270" s="25">
        <f t="shared" si="31"/>
        <v>0</v>
      </c>
      <c r="T270" s="25">
        <f t="shared" si="31"/>
        <v>0</v>
      </c>
      <c r="U270">
        <f t="shared" si="35"/>
        <v>0</v>
      </c>
      <c r="V270">
        <f t="shared" si="28"/>
        <v>0</v>
      </c>
      <c r="W270" s="164">
        <f t="shared" si="30"/>
        <v>0</v>
      </c>
      <c r="X270" s="164">
        <f t="shared" si="30"/>
        <v>0</v>
      </c>
      <c r="Y270" s="164">
        <f t="shared" si="30"/>
        <v>0</v>
      </c>
      <c r="Z270" s="164">
        <f t="shared" si="30"/>
        <v>0</v>
      </c>
      <c r="AA270" s="164">
        <f t="shared" si="30"/>
        <v>0</v>
      </c>
      <c r="AB270" s="164">
        <f t="shared" si="30"/>
        <v>0</v>
      </c>
      <c r="AC270" s="165">
        <f t="shared" si="36"/>
        <v>0</v>
      </c>
      <c r="AD270" s="166">
        <f t="shared" si="29"/>
        <v>43</v>
      </c>
    </row>
    <row r="271" spans="3:30" ht="12.75">
      <c r="C271" s="22">
        <f>IF(ISERROR(VLOOKUP($B271,'Vysledky (1)'!$B$5:$T$50,19,FALSE)),"",VLOOKUP($B271,'Vysledky (1)'!$B$5:$T$50,19,FALSE))</f>
      </c>
      <c r="D271" s="22">
        <f>IF(ISERROR(VLOOKUP($B271,'Vysledky (2)'!$B$5:$T$50,19,FALSE)),"",VLOOKUP($B271,'Vysledky (2)'!$B$5:$T$50,19,FALSE))</f>
      </c>
      <c r="E271" s="22">
        <f>IF(ISERROR(VLOOKUP($B271,'Vysledky (3)'!$B$5:$T$50,19,FALSE)),"",VLOOKUP($B271,'Vysledky (3)'!$B$5:$T$50,19,FALSE))</f>
      </c>
      <c r="F271" s="22">
        <f>IF(ISERROR(VLOOKUP($B271,'Vysledky (4)'!$B$5:$T$50,19,FALSE)),"",VLOOKUP($B271,'Vysledky (4)'!$B$5:$T$50,19,FALSE))</f>
      </c>
      <c r="G271" s="22">
        <f>IF(ISERROR(VLOOKUP($B271,'Vysledky (5)'!$B$5:$T$50,19,FALSE)),"",VLOOKUP($B271,'Vysledky (5)'!$B$5:$T$50,19,FALSE))</f>
      </c>
      <c r="H271" s="22">
        <f>IF(ISERROR(VLOOKUP($B271,'Vysledky (6)'!$B$5:$T$50,19,FALSE)),"",VLOOKUP($B271,'Vysledky (6)'!$B$5:$T$50,19,FALSE))</f>
      </c>
      <c r="I271" s="22">
        <f>IF(ISERROR(VLOOKUP($B271,'Vysledky (7)'!$B$5:$T$50,19,FALSE)),"",VLOOKUP($B271,'Vysledky (7)'!$B$5:$T$50,19,FALSE))</f>
      </c>
      <c r="J271" s="22">
        <f>IF(ISERROR(VLOOKUP($B271,'Vysledky (8)'!$B$5:$T$50,19,FALSE)),"",VLOOKUP($B271,'Vysledky (8)'!$B$5:$T$50,19,FALSE))</f>
      </c>
      <c r="K271" s="22">
        <f>IF(ISERROR(VLOOKUP($B271,'Vysledky (9)'!$B$5:$T$50,19,FALSE)),"",VLOOKUP($B271,'Vysledky (9)'!$B$5:$T$50,19,FALSE))</f>
      </c>
      <c r="L271" s="22">
        <f>IF(ISERROR(VLOOKUP($B271,'Vysledky (10)'!$B$5:$T$50,19,FALSE)),"",VLOOKUP($B271,'Vysledky (10)'!$B$5:$T$50,19,FALSE))</f>
      </c>
      <c r="M271" s="23">
        <f t="shared" si="32"/>
        <v>0</v>
      </c>
      <c r="N271" s="24"/>
      <c r="O271">
        <f t="shared" si="33"/>
        <v>0</v>
      </c>
      <c r="P271">
        <f t="shared" si="34"/>
        <v>0</v>
      </c>
      <c r="Q271" s="25">
        <f t="shared" si="27"/>
        <v>0</v>
      </c>
      <c r="R271" s="25">
        <f t="shared" si="31"/>
        <v>0</v>
      </c>
      <c r="S271" s="25">
        <f t="shared" si="31"/>
        <v>0</v>
      </c>
      <c r="T271" s="25">
        <f t="shared" si="31"/>
        <v>0</v>
      </c>
      <c r="U271">
        <f t="shared" si="35"/>
        <v>0</v>
      </c>
      <c r="V271">
        <f t="shared" si="28"/>
        <v>0</v>
      </c>
      <c r="W271" s="164">
        <f t="shared" si="30"/>
        <v>0</v>
      </c>
      <c r="X271" s="164">
        <f t="shared" si="30"/>
        <v>0</v>
      </c>
      <c r="Y271" s="164">
        <f t="shared" si="30"/>
        <v>0</v>
      </c>
      <c r="Z271" s="164">
        <f t="shared" si="30"/>
        <v>0</v>
      </c>
      <c r="AA271" s="164">
        <f t="shared" si="30"/>
        <v>0</v>
      </c>
      <c r="AB271" s="164">
        <f t="shared" si="30"/>
        <v>0</v>
      </c>
      <c r="AC271" s="165">
        <f t="shared" si="36"/>
        <v>0</v>
      </c>
      <c r="AD271" s="166">
        <f t="shared" si="29"/>
        <v>43</v>
      </c>
    </row>
    <row r="272" spans="3:30" ht="12.75">
      <c r="C272" s="22">
        <f>IF(ISERROR(VLOOKUP($B272,'Vysledky (1)'!$B$5:$T$50,19,FALSE)),"",VLOOKUP($B272,'Vysledky (1)'!$B$5:$T$50,19,FALSE))</f>
      </c>
      <c r="D272" s="22">
        <f>IF(ISERROR(VLOOKUP($B272,'Vysledky (2)'!$B$5:$T$50,19,FALSE)),"",VLOOKUP($B272,'Vysledky (2)'!$B$5:$T$50,19,FALSE))</f>
      </c>
      <c r="E272" s="22">
        <f>IF(ISERROR(VLOOKUP($B272,'Vysledky (3)'!$B$5:$T$50,19,FALSE)),"",VLOOKUP($B272,'Vysledky (3)'!$B$5:$T$50,19,FALSE))</f>
      </c>
      <c r="F272" s="22">
        <f>IF(ISERROR(VLOOKUP($B272,'Vysledky (4)'!$B$5:$T$50,19,FALSE)),"",VLOOKUP($B272,'Vysledky (4)'!$B$5:$T$50,19,FALSE))</f>
      </c>
      <c r="G272" s="22">
        <f>IF(ISERROR(VLOOKUP($B272,'Vysledky (5)'!$B$5:$T$50,19,FALSE)),"",VLOOKUP($B272,'Vysledky (5)'!$B$5:$T$50,19,FALSE))</f>
      </c>
      <c r="H272" s="22">
        <f>IF(ISERROR(VLOOKUP($B272,'Vysledky (6)'!$B$5:$T$50,19,FALSE)),"",VLOOKUP($B272,'Vysledky (6)'!$B$5:$T$50,19,FALSE))</f>
      </c>
      <c r="I272" s="22">
        <f>IF(ISERROR(VLOOKUP($B272,'Vysledky (7)'!$B$5:$T$50,19,FALSE)),"",VLOOKUP($B272,'Vysledky (7)'!$B$5:$T$50,19,FALSE))</f>
      </c>
      <c r="J272" s="22">
        <f>IF(ISERROR(VLOOKUP($B272,'Vysledky (8)'!$B$5:$T$50,19,FALSE)),"",VLOOKUP($B272,'Vysledky (8)'!$B$5:$T$50,19,FALSE))</f>
      </c>
      <c r="K272" s="22">
        <f>IF(ISERROR(VLOOKUP($B272,'Vysledky (9)'!$B$5:$T$50,19,FALSE)),"",VLOOKUP($B272,'Vysledky (9)'!$B$5:$T$50,19,FALSE))</f>
      </c>
      <c r="L272" s="22">
        <f>IF(ISERROR(VLOOKUP($B272,'Vysledky (10)'!$B$5:$T$50,19,FALSE)),"",VLOOKUP($B272,'Vysledky (10)'!$B$5:$T$50,19,FALSE))</f>
      </c>
      <c r="M272" s="23">
        <f t="shared" si="32"/>
        <v>0</v>
      </c>
      <c r="N272" s="24"/>
      <c r="O272">
        <f t="shared" si="33"/>
        <v>0</v>
      </c>
      <c r="P272">
        <f t="shared" si="34"/>
        <v>0</v>
      </c>
      <c r="Q272" s="25">
        <f t="shared" si="27"/>
        <v>0</v>
      </c>
      <c r="R272" s="25">
        <f t="shared" si="31"/>
        <v>0</v>
      </c>
      <c r="S272" s="25">
        <f t="shared" si="31"/>
        <v>0</v>
      </c>
      <c r="T272" s="25">
        <f t="shared" si="31"/>
        <v>0</v>
      </c>
      <c r="U272">
        <f t="shared" si="35"/>
        <v>0</v>
      </c>
      <c r="V272">
        <f t="shared" si="28"/>
        <v>0</v>
      </c>
      <c r="W272" s="164">
        <f t="shared" si="30"/>
        <v>0</v>
      </c>
      <c r="X272" s="164">
        <f t="shared" si="30"/>
        <v>0</v>
      </c>
      <c r="Y272" s="164">
        <f t="shared" si="30"/>
        <v>0</v>
      </c>
      <c r="Z272" s="164">
        <f t="shared" si="30"/>
        <v>0</v>
      </c>
      <c r="AA272" s="164">
        <f t="shared" si="30"/>
        <v>0</v>
      </c>
      <c r="AB272" s="164">
        <f t="shared" si="30"/>
        <v>0</v>
      </c>
      <c r="AC272" s="165">
        <f t="shared" si="36"/>
        <v>0</v>
      </c>
      <c r="AD272" s="166">
        <f t="shared" si="29"/>
        <v>43</v>
      </c>
    </row>
    <row r="273" spans="3:30" ht="12.75">
      <c r="C273" s="22">
        <f>IF(ISERROR(VLOOKUP($B273,'Vysledky (1)'!$B$5:$T$50,19,FALSE)),"",VLOOKUP($B273,'Vysledky (1)'!$B$5:$T$50,19,FALSE))</f>
      </c>
      <c r="D273" s="22">
        <f>IF(ISERROR(VLOOKUP($B273,'Vysledky (2)'!$B$5:$T$50,19,FALSE)),"",VLOOKUP($B273,'Vysledky (2)'!$B$5:$T$50,19,FALSE))</f>
      </c>
      <c r="E273" s="22">
        <f>IF(ISERROR(VLOOKUP($B273,'Vysledky (3)'!$B$5:$T$50,19,FALSE)),"",VLOOKUP($B273,'Vysledky (3)'!$B$5:$T$50,19,FALSE))</f>
      </c>
      <c r="F273" s="22">
        <f>IF(ISERROR(VLOOKUP($B273,'Vysledky (4)'!$B$5:$T$50,19,FALSE)),"",VLOOKUP($B273,'Vysledky (4)'!$B$5:$T$50,19,FALSE))</f>
      </c>
      <c r="G273" s="22">
        <f>IF(ISERROR(VLOOKUP($B273,'Vysledky (5)'!$B$5:$T$50,19,FALSE)),"",VLOOKUP($B273,'Vysledky (5)'!$B$5:$T$50,19,FALSE))</f>
      </c>
      <c r="H273" s="22">
        <f>IF(ISERROR(VLOOKUP($B273,'Vysledky (6)'!$B$5:$T$50,19,FALSE)),"",VLOOKUP($B273,'Vysledky (6)'!$B$5:$T$50,19,FALSE))</f>
      </c>
      <c r="I273" s="22">
        <f>IF(ISERROR(VLOOKUP($B273,'Vysledky (7)'!$B$5:$T$50,19,FALSE)),"",VLOOKUP($B273,'Vysledky (7)'!$B$5:$T$50,19,FALSE))</f>
      </c>
      <c r="J273" s="22">
        <f>IF(ISERROR(VLOOKUP($B273,'Vysledky (8)'!$B$5:$T$50,19,FALSE)),"",VLOOKUP($B273,'Vysledky (8)'!$B$5:$T$50,19,FALSE))</f>
      </c>
      <c r="K273" s="22">
        <f>IF(ISERROR(VLOOKUP($B273,'Vysledky (9)'!$B$5:$T$50,19,FALSE)),"",VLOOKUP($B273,'Vysledky (9)'!$B$5:$T$50,19,FALSE))</f>
      </c>
      <c r="L273" s="22">
        <f>IF(ISERROR(VLOOKUP($B273,'Vysledky (10)'!$B$5:$T$50,19,FALSE)),"",VLOOKUP($B273,'Vysledky (10)'!$B$5:$T$50,19,FALSE))</f>
      </c>
      <c r="M273" s="23">
        <f t="shared" si="32"/>
        <v>0</v>
      </c>
      <c r="N273" s="24"/>
      <c r="O273">
        <f t="shared" si="33"/>
        <v>0</v>
      </c>
      <c r="P273">
        <f t="shared" si="34"/>
        <v>0</v>
      </c>
      <c r="Q273" s="25">
        <f t="shared" si="27"/>
        <v>0</v>
      </c>
      <c r="R273" s="25">
        <f t="shared" si="31"/>
        <v>0</v>
      </c>
      <c r="S273" s="25">
        <f t="shared" si="31"/>
        <v>0</v>
      </c>
      <c r="T273" s="25">
        <f t="shared" si="31"/>
        <v>0</v>
      </c>
      <c r="U273">
        <f t="shared" si="35"/>
        <v>0</v>
      </c>
      <c r="V273">
        <f t="shared" si="28"/>
        <v>0</v>
      </c>
      <c r="W273" s="164">
        <f t="shared" si="30"/>
        <v>0</v>
      </c>
      <c r="X273" s="164">
        <f t="shared" si="30"/>
        <v>0</v>
      </c>
      <c r="Y273" s="164">
        <f t="shared" si="30"/>
        <v>0</v>
      </c>
      <c r="Z273" s="164">
        <f t="shared" si="30"/>
        <v>0</v>
      </c>
      <c r="AA273" s="164">
        <f t="shared" si="30"/>
        <v>0</v>
      </c>
      <c r="AB273" s="164">
        <f t="shared" si="30"/>
        <v>0</v>
      </c>
      <c r="AC273" s="165">
        <f t="shared" si="36"/>
        <v>0</v>
      </c>
      <c r="AD273" s="166">
        <f t="shared" si="29"/>
        <v>43</v>
      </c>
    </row>
    <row r="274" spans="3:30" ht="12.75">
      <c r="C274" s="22">
        <f>IF(ISERROR(VLOOKUP($B274,'Vysledky (1)'!$B$5:$T$50,19,FALSE)),"",VLOOKUP($B274,'Vysledky (1)'!$B$5:$T$50,19,FALSE))</f>
      </c>
      <c r="D274" s="22">
        <f>IF(ISERROR(VLOOKUP($B274,'Vysledky (2)'!$B$5:$T$50,19,FALSE)),"",VLOOKUP($B274,'Vysledky (2)'!$B$5:$T$50,19,FALSE))</f>
      </c>
      <c r="E274" s="22">
        <f>IF(ISERROR(VLOOKUP($B274,'Vysledky (3)'!$B$5:$T$50,19,FALSE)),"",VLOOKUP($B274,'Vysledky (3)'!$B$5:$T$50,19,FALSE))</f>
      </c>
      <c r="F274" s="22">
        <f>IF(ISERROR(VLOOKUP($B274,'Vysledky (4)'!$B$5:$T$50,19,FALSE)),"",VLOOKUP($B274,'Vysledky (4)'!$B$5:$T$50,19,FALSE))</f>
      </c>
      <c r="G274" s="22">
        <f>IF(ISERROR(VLOOKUP($B274,'Vysledky (5)'!$B$5:$T$50,19,FALSE)),"",VLOOKUP($B274,'Vysledky (5)'!$B$5:$T$50,19,FALSE))</f>
      </c>
      <c r="H274" s="22">
        <f>IF(ISERROR(VLOOKUP($B274,'Vysledky (6)'!$B$5:$T$50,19,FALSE)),"",VLOOKUP($B274,'Vysledky (6)'!$B$5:$T$50,19,FALSE))</f>
      </c>
      <c r="I274" s="22">
        <f>IF(ISERROR(VLOOKUP($B274,'Vysledky (7)'!$B$5:$T$50,19,FALSE)),"",VLOOKUP($B274,'Vysledky (7)'!$B$5:$T$50,19,FALSE))</f>
      </c>
      <c r="J274" s="22">
        <f>IF(ISERROR(VLOOKUP($B274,'Vysledky (8)'!$B$5:$T$50,19,FALSE)),"",VLOOKUP($B274,'Vysledky (8)'!$B$5:$T$50,19,FALSE))</f>
      </c>
      <c r="K274" s="22">
        <f>IF(ISERROR(VLOOKUP($B274,'Vysledky (9)'!$B$5:$T$50,19,FALSE)),"",VLOOKUP($B274,'Vysledky (9)'!$B$5:$T$50,19,FALSE))</f>
      </c>
      <c r="L274" s="22">
        <f>IF(ISERROR(VLOOKUP($B274,'Vysledky (10)'!$B$5:$T$50,19,FALSE)),"",VLOOKUP($B274,'Vysledky (10)'!$B$5:$T$50,19,FALSE))</f>
      </c>
      <c r="M274" s="23">
        <f t="shared" si="32"/>
        <v>0</v>
      </c>
      <c r="N274" s="24"/>
      <c r="O274">
        <f t="shared" si="33"/>
        <v>0</v>
      </c>
      <c r="P274">
        <f t="shared" si="34"/>
        <v>0</v>
      </c>
      <c r="Q274" s="25">
        <f t="shared" si="27"/>
        <v>0</v>
      </c>
      <c r="R274" s="25">
        <f t="shared" si="31"/>
        <v>0</v>
      </c>
      <c r="S274" s="25">
        <f t="shared" si="31"/>
        <v>0</v>
      </c>
      <c r="T274" s="25">
        <f t="shared" si="31"/>
        <v>0</v>
      </c>
      <c r="U274">
        <f t="shared" si="35"/>
        <v>0</v>
      </c>
      <c r="V274">
        <f t="shared" si="28"/>
        <v>0</v>
      </c>
      <c r="W274" s="164">
        <f t="shared" si="30"/>
        <v>0</v>
      </c>
      <c r="X274" s="164">
        <f t="shared" si="30"/>
        <v>0</v>
      </c>
      <c r="Y274" s="164">
        <f t="shared" si="30"/>
        <v>0</v>
      </c>
      <c r="Z274" s="164">
        <f t="shared" si="30"/>
        <v>0</v>
      </c>
      <c r="AA274" s="164">
        <f t="shared" si="30"/>
        <v>0</v>
      </c>
      <c r="AB274" s="164">
        <f t="shared" si="30"/>
        <v>0</v>
      </c>
      <c r="AC274" s="165">
        <f t="shared" si="36"/>
        <v>0</v>
      </c>
      <c r="AD274" s="166">
        <f t="shared" si="29"/>
        <v>43</v>
      </c>
    </row>
    <row r="275" spans="3:30" ht="12.75">
      <c r="C275" s="22">
        <f>IF(ISERROR(VLOOKUP($B275,'Vysledky (1)'!$B$5:$T$50,19,FALSE)),"",VLOOKUP($B275,'Vysledky (1)'!$B$5:$T$50,19,FALSE))</f>
      </c>
      <c r="D275" s="22">
        <f>IF(ISERROR(VLOOKUP($B275,'Vysledky (2)'!$B$5:$T$50,19,FALSE)),"",VLOOKUP($B275,'Vysledky (2)'!$B$5:$T$50,19,FALSE))</f>
      </c>
      <c r="E275" s="22">
        <f>IF(ISERROR(VLOOKUP($B275,'Vysledky (3)'!$B$5:$T$50,19,FALSE)),"",VLOOKUP($B275,'Vysledky (3)'!$B$5:$T$50,19,FALSE))</f>
      </c>
      <c r="F275" s="22">
        <f>IF(ISERROR(VLOOKUP($B275,'Vysledky (4)'!$B$5:$T$50,19,FALSE)),"",VLOOKUP($B275,'Vysledky (4)'!$B$5:$T$50,19,FALSE))</f>
      </c>
      <c r="G275" s="22">
        <f>IF(ISERROR(VLOOKUP($B275,'Vysledky (5)'!$B$5:$T$50,19,FALSE)),"",VLOOKUP($B275,'Vysledky (5)'!$B$5:$T$50,19,FALSE))</f>
      </c>
      <c r="H275" s="22">
        <f>IF(ISERROR(VLOOKUP($B275,'Vysledky (6)'!$B$5:$T$50,19,FALSE)),"",VLOOKUP($B275,'Vysledky (6)'!$B$5:$T$50,19,FALSE))</f>
      </c>
      <c r="I275" s="22">
        <f>IF(ISERROR(VLOOKUP($B275,'Vysledky (7)'!$B$5:$T$50,19,FALSE)),"",VLOOKUP($B275,'Vysledky (7)'!$B$5:$T$50,19,FALSE))</f>
      </c>
      <c r="J275" s="22">
        <f>IF(ISERROR(VLOOKUP($B275,'Vysledky (8)'!$B$5:$T$50,19,FALSE)),"",VLOOKUP($B275,'Vysledky (8)'!$B$5:$T$50,19,FALSE))</f>
      </c>
      <c r="K275" s="22">
        <f>IF(ISERROR(VLOOKUP($B275,'Vysledky (9)'!$B$5:$T$50,19,FALSE)),"",VLOOKUP($B275,'Vysledky (9)'!$B$5:$T$50,19,FALSE))</f>
      </c>
      <c r="L275" s="22">
        <f>IF(ISERROR(VLOOKUP($B275,'Vysledky (10)'!$B$5:$T$50,19,FALSE)),"",VLOOKUP($B275,'Vysledky (10)'!$B$5:$T$50,19,FALSE))</f>
      </c>
      <c r="M275" s="23">
        <f t="shared" si="32"/>
        <v>0</v>
      </c>
      <c r="N275" s="24"/>
      <c r="O275">
        <f t="shared" si="33"/>
        <v>0</v>
      </c>
      <c r="P275">
        <f t="shared" si="34"/>
        <v>0</v>
      </c>
      <c r="Q275" s="25">
        <f t="shared" si="27"/>
        <v>0</v>
      </c>
      <c r="R275" s="25">
        <f t="shared" si="31"/>
        <v>0</v>
      </c>
      <c r="S275" s="25">
        <f t="shared" si="31"/>
        <v>0</v>
      </c>
      <c r="T275" s="25">
        <f t="shared" si="31"/>
        <v>0</v>
      </c>
      <c r="U275">
        <f t="shared" si="35"/>
        <v>0</v>
      </c>
      <c r="V275">
        <f t="shared" si="28"/>
        <v>0</v>
      </c>
      <c r="W275" s="164">
        <f t="shared" si="30"/>
        <v>0</v>
      </c>
      <c r="X275" s="164">
        <f t="shared" si="30"/>
        <v>0</v>
      </c>
      <c r="Y275" s="164">
        <f t="shared" si="30"/>
        <v>0</v>
      </c>
      <c r="Z275" s="164">
        <f t="shared" si="30"/>
        <v>0</v>
      </c>
      <c r="AA275" s="164">
        <f t="shared" si="30"/>
        <v>0</v>
      </c>
      <c r="AB275" s="164">
        <f t="shared" si="30"/>
        <v>0</v>
      </c>
      <c r="AC275" s="165">
        <f t="shared" si="36"/>
        <v>0</v>
      </c>
      <c r="AD275" s="166">
        <f t="shared" si="29"/>
        <v>43</v>
      </c>
    </row>
    <row r="276" spans="3:30" ht="12.75">
      <c r="C276" s="22">
        <f>IF(ISERROR(VLOOKUP($B276,'Vysledky (1)'!$B$5:$T$50,19,FALSE)),"",VLOOKUP($B276,'Vysledky (1)'!$B$5:$T$50,19,FALSE))</f>
      </c>
      <c r="D276" s="22">
        <f>IF(ISERROR(VLOOKUP($B276,'Vysledky (2)'!$B$5:$T$50,19,FALSE)),"",VLOOKUP($B276,'Vysledky (2)'!$B$5:$T$50,19,FALSE))</f>
      </c>
      <c r="E276" s="22">
        <f>IF(ISERROR(VLOOKUP($B276,'Vysledky (3)'!$B$5:$T$50,19,FALSE)),"",VLOOKUP($B276,'Vysledky (3)'!$B$5:$T$50,19,FALSE))</f>
      </c>
      <c r="F276" s="22">
        <f>IF(ISERROR(VLOOKUP($B276,'Vysledky (4)'!$B$5:$T$50,19,FALSE)),"",VLOOKUP($B276,'Vysledky (4)'!$B$5:$T$50,19,FALSE))</f>
      </c>
      <c r="G276" s="22">
        <f>IF(ISERROR(VLOOKUP($B276,'Vysledky (5)'!$B$5:$T$50,19,FALSE)),"",VLOOKUP($B276,'Vysledky (5)'!$B$5:$T$50,19,FALSE))</f>
      </c>
      <c r="H276" s="22">
        <f>IF(ISERROR(VLOOKUP($B276,'Vysledky (6)'!$B$5:$T$50,19,FALSE)),"",VLOOKUP($B276,'Vysledky (6)'!$B$5:$T$50,19,FALSE))</f>
      </c>
      <c r="I276" s="22">
        <f>IF(ISERROR(VLOOKUP($B276,'Vysledky (7)'!$B$5:$T$50,19,FALSE)),"",VLOOKUP($B276,'Vysledky (7)'!$B$5:$T$50,19,FALSE))</f>
      </c>
      <c r="J276" s="22">
        <f>IF(ISERROR(VLOOKUP($B276,'Vysledky (8)'!$B$5:$T$50,19,FALSE)),"",VLOOKUP($B276,'Vysledky (8)'!$B$5:$T$50,19,FALSE))</f>
      </c>
      <c r="K276" s="22">
        <f>IF(ISERROR(VLOOKUP($B276,'Vysledky (9)'!$B$5:$T$50,19,FALSE)),"",VLOOKUP($B276,'Vysledky (9)'!$B$5:$T$50,19,FALSE))</f>
      </c>
      <c r="L276" s="22">
        <f>IF(ISERROR(VLOOKUP($B276,'Vysledky (10)'!$B$5:$T$50,19,FALSE)),"",VLOOKUP($B276,'Vysledky (10)'!$B$5:$T$50,19,FALSE))</f>
      </c>
      <c r="M276" s="23">
        <f t="shared" si="32"/>
        <v>0</v>
      </c>
      <c r="N276" s="24"/>
      <c r="O276">
        <f t="shared" si="33"/>
        <v>0</v>
      </c>
      <c r="P276">
        <f t="shared" si="34"/>
        <v>0</v>
      </c>
      <c r="Q276" s="25">
        <f t="shared" si="27"/>
        <v>0</v>
      </c>
      <c r="R276" s="25">
        <f t="shared" si="31"/>
        <v>0</v>
      </c>
      <c r="S276" s="25">
        <f t="shared" si="31"/>
        <v>0</v>
      </c>
      <c r="T276" s="25">
        <f t="shared" si="31"/>
        <v>0</v>
      </c>
      <c r="U276">
        <f t="shared" si="35"/>
        <v>0</v>
      </c>
      <c r="V276">
        <f t="shared" si="28"/>
        <v>0</v>
      </c>
      <c r="W276" s="164">
        <f t="shared" si="30"/>
        <v>0</v>
      </c>
      <c r="X276" s="164">
        <f t="shared" si="30"/>
        <v>0</v>
      </c>
      <c r="Y276" s="164">
        <f t="shared" si="30"/>
        <v>0</v>
      </c>
      <c r="Z276" s="164">
        <f t="shared" si="30"/>
        <v>0</v>
      </c>
      <c r="AA276" s="164">
        <f t="shared" si="30"/>
        <v>0</v>
      </c>
      <c r="AB276" s="164">
        <f t="shared" si="30"/>
        <v>0</v>
      </c>
      <c r="AC276" s="165">
        <f t="shared" si="36"/>
        <v>0</v>
      </c>
      <c r="AD276" s="166">
        <f t="shared" si="29"/>
        <v>43</v>
      </c>
    </row>
    <row r="277" spans="3:30" ht="12.75">
      <c r="C277" s="22">
        <f>IF(ISERROR(VLOOKUP($B277,'Vysledky (1)'!$B$5:$T$50,19,FALSE)),"",VLOOKUP($B277,'Vysledky (1)'!$B$5:$T$50,19,FALSE))</f>
      </c>
      <c r="D277" s="22">
        <f>IF(ISERROR(VLOOKUP($B277,'Vysledky (2)'!$B$5:$T$50,19,FALSE)),"",VLOOKUP($B277,'Vysledky (2)'!$B$5:$T$50,19,FALSE))</f>
      </c>
      <c r="E277" s="22">
        <f>IF(ISERROR(VLOOKUP($B277,'Vysledky (3)'!$B$5:$T$50,19,FALSE)),"",VLOOKUP($B277,'Vysledky (3)'!$B$5:$T$50,19,FALSE))</f>
      </c>
      <c r="F277" s="22">
        <f>IF(ISERROR(VLOOKUP($B277,'Vysledky (4)'!$B$5:$T$50,19,FALSE)),"",VLOOKUP($B277,'Vysledky (4)'!$B$5:$T$50,19,FALSE))</f>
      </c>
      <c r="G277" s="22">
        <f>IF(ISERROR(VLOOKUP($B277,'Vysledky (5)'!$B$5:$T$50,19,FALSE)),"",VLOOKUP($B277,'Vysledky (5)'!$B$5:$T$50,19,FALSE))</f>
      </c>
      <c r="H277" s="22">
        <f>IF(ISERROR(VLOOKUP($B277,'Vysledky (6)'!$B$5:$T$50,19,FALSE)),"",VLOOKUP($B277,'Vysledky (6)'!$B$5:$T$50,19,FALSE))</f>
      </c>
      <c r="I277" s="22">
        <f>IF(ISERROR(VLOOKUP($B277,'Vysledky (7)'!$B$5:$T$50,19,FALSE)),"",VLOOKUP($B277,'Vysledky (7)'!$B$5:$T$50,19,FALSE))</f>
      </c>
      <c r="J277" s="22">
        <f>IF(ISERROR(VLOOKUP($B277,'Vysledky (8)'!$B$5:$T$50,19,FALSE)),"",VLOOKUP($B277,'Vysledky (8)'!$B$5:$T$50,19,FALSE))</f>
      </c>
      <c r="K277" s="22">
        <f>IF(ISERROR(VLOOKUP($B277,'Vysledky (9)'!$B$5:$T$50,19,FALSE)),"",VLOOKUP($B277,'Vysledky (9)'!$B$5:$T$50,19,FALSE))</f>
      </c>
      <c r="L277" s="22">
        <f>IF(ISERROR(VLOOKUP($B277,'Vysledky (10)'!$B$5:$T$50,19,FALSE)),"",VLOOKUP($B277,'Vysledky (10)'!$B$5:$T$50,19,FALSE))</f>
      </c>
      <c r="M277" s="23">
        <f t="shared" si="32"/>
        <v>0</v>
      </c>
      <c r="N277" s="24"/>
      <c r="O277">
        <f t="shared" si="33"/>
        <v>0</v>
      </c>
      <c r="P277">
        <f t="shared" si="34"/>
        <v>0</v>
      </c>
      <c r="Q277" s="25">
        <f t="shared" si="27"/>
        <v>0</v>
      </c>
      <c r="R277" s="25">
        <f t="shared" si="31"/>
        <v>0</v>
      </c>
      <c r="S277" s="25">
        <f t="shared" si="31"/>
        <v>0</v>
      </c>
      <c r="T277" s="25">
        <f t="shared" si="31"/>
        <v>0</v>
      </c>
      <c r="U277">
        <f t="shared" si="35"/>
        <v>0</v>
      </c>
      <c r="V277">
        <f t="shared" si="28"/>
        <v>0</v>
      </c>
      <c r="W277" s="164">
        <f t="shared" si="30"/>
        <v>0</v>
      </c>
      <c r="X277" s="164">
        <f t="shared" si="30"/>
        <v>0</v>
      </c>
      <c r="Y277" s="164">
        <f t="shared" si="30"/>
        <v>0</v>
      </c>
      <c r="Z277" s="164">
        <f t="shared" si="30"/>
        <v>0</v>
      </c>
      <c r="AA277" s="164">
        <f t="shared" si="30"/>
        <v>0</v>
      </c>
      <c r="AB277" s="164">
        <f t="shared" si="30"/>
        <v>0</v>
      </c>
      <c r="AC277" s="165">
        <f t="shared" si="36"/>
        <v>0</v>
      </c>
      <c r="AD277" s="166">
        <f t="shared" si="29"/>
        <v>43</v>
      </c>
    </row>
    <row r="278" spans="3:30" ht="12.75">
      <c r="C278" s="22">
        <f>IF(ISERROR(VLOOKUP($B278,'Vysledky (1)'!$B$5:$T$50,19,FALSE)),"",VLOOKUP($B278,'Vysledky (1)'!$B$5:$T$50,19,FALSE))</f>
      </c>
      <c r="D278" s="22">
        <f>IF(ISERROR(VLOOKUP($B278,'Vysledky (2)'!$B$5:$T$50,19,FALSE)),"",VLOOKUP($B278,'Vysledky (2)'!$B$5:$T$50,19,FALSE))</f>
      </c>
      <c r="E278" s="22">
        <f>IF(ISERROR(VLOOKUP($B278,'Vysledky (3)'!$B$5:$T$50,19,FALSE)),"",VLOOKUP($B278,'Vysledky (3)'!$B$5:$T$50,19,FALSE))</f>
      </c>
      <c r="F278" s="22">
        <f>IF(ISERROR(VLOOKUP($B278,'Vysledky (4)'!$B$5:$T$50,19,FALSE)),"",VLOOKUP($B278,'Vysledky (4)'!$B$5:$T$50,19,FALSE))</f>
      </c>
      <c r="G278" s="22">
        <f>IF(ISERROR(VLOOKUP($B278,'Vysledky (5)'!$B$5:$T$50,19,FALSE)),"",VLOOKUP($B278,'Vysledky (5)'!$B$5:$T$50,19,FALSE))</f>
      </c>
      <c r="H278" s="22">
        <f>IF(ISERROR(VLOOKUP($B278,'Vysledky (6)'!$B$5:$T$50,19,FALSE)),"",VLOOKUP($B278,'Vysledky (6)'!$B$5:$T$50,19,FALSE))</f>
      </c>
      <c r="I278" s="22">
        <f>IF(ISERROR(VLOOKUP($B278,'Vysledky (7)'!$B$5:$T$50,19,FALSE)),"",VLOOKUP($B278,'Vysledky (7)'!$B$5:$T$50,19,FALSE))</f>
      </c>
      <c r="J278" s="22">
        <f>IF(ISERROR(VLOOKUP($B278,'Vysledky (8)'!$B$5:$T$50,19,FALSE)),"",VLOOKUP($B278,'Vysledky (8)'!$B$5:$T$50,19,FALSE))</f>
      </c>
      <c r="K278" s="22">
        <f>IF(ISERROR(VLOOKUP($B278,'Vysledky (9)'!$B$5:$T$50,19,FALSE)),"",VLOOKUP($B278,'Vysledky (9)'!$B$5:$T$50,19,FALSE))</f>
      </c>
      <c r="L278" s="22">
        <f>IF(ISERROR(VLOOKUP($B278,'Vysledky (10)'!$B$5:$T$50,19,FALSE)),"",VLOOKUP($B278,'Vysledky (10)'!$B$5:$T$50,19,FALSE))</f>
      </c>
      <c r="M278" s="23">
        <f t="shared" si="32"/>
        <v>0</v>
      </c>
      <c r="N278" s="24"/>
      <c r="O278">
        <f t="shared" si="33"/>
        <v>0</v>
      </c>
      <c r="P278">
        <f t="shared" si="34"/>
        <v>0</v>
      </c>
      <c r="Q278" s="25">
        <f t="shared" si="27"/>
        <v>0</v>
      </c>
      <c r="R278" s="25">
        <f t="shared" si="31"/>
        <v>0</v>
      </c>
      <c r="S278" s="25">
        <f t="shared" si="31"/>
        <v>0</v>
      </c>
      <c r="T278" s="25">
        <f t="shared" si="31"/>
        <v>0</v>
      </c>
      <c r="U278">
        <f t="shared" si="35"/>
        <v>0</v>
      </c>
      <c r="V278">
        <f t="shared" si="28"/>
        <v>0</v>
      </c>
      <c r="W278" s="164">
        <f t="shared" si="30"/>
        <v>0</v>
      </c>
      <c r="X278" s="164">
        <f t="shared" si="30"/>
        <v>0</v>
      </c>
      <c r="Y278" s="164">
        <f t="shared" si="30"/>
        <v>0</v>
      </c>
      <c r="Z278" s="164">
        <f t="shared" si="30"/>
        <v>0</v>
      </c>
      <c r="AA278" s="164">
        <f t="shared" si="30"/>
        <v>0</v>
      </c>
      <c r="AB278" s="164">
        <f t="shared" si="30"/>
        <v>0</v>
      </c>
      <c r="AC278" s="165">
        <f t="shared" si="36"/>
        <v>0</v>
      </c>
      <c r="AD278" s="166">
        <f t="shared" si="29"/>
        <v>43</v>
      </c>
    </row>
    <row r="279" spans="3:30" ht="12.75">
      <c r="C279" s="22">
        <f>IF(ISERROR(VLOOKUP($B279,'Vysledky (1)'!$B$5:$T$50,19,FALSE)),"",VLOOKUP($B279,'Vysledky (1)'!$B$5:$T$50,19,FALSE))</f>
      </c>
      <c r="D279" s="22">
        <f>IF(ISERROR(VLOOKUP($B279,'Vysledky (2)'!$B$5:$T$50,19,FALSE)),"",VLOOKUP($B279,'Vysledky (2)'!$B$5:$T$50,19,FALSE))</f>
      </c>
      <c r="E279" s="22">
        <f>IF(ISERROR(VLOOKUP($B279,'Vysledky (3)'!$B$5:$T$50,19,FALSE)),"",VLOOKUP($B279,'Vysledky (3)'!$B$5:$T$50,19,FALSE))</f>
      </c>
      <c r="F279" s="22">
        <f>IF(ISERROR(VLOOKUP($B279,'Vysledky (4)'!$B$5:$T$50,19,FALSE)),"",VLOOKUP($B279,'Vysledky (4)'!$B$5:$T$50,19,FALSE))</f>
      </c>
      <c r="G279" s="22">
        <f>IF(ISERROR(VLOOKUP($B279,'Vysledky (5)'!$B$5:$T$50,19,FALSE)),"",VLOOKUP($B279,'Vysledky (5)'!$B$5:$T$50,19,FALSE))</f>
      </c>
      <c r="H279" s="22">
        <f>IF(ISERROR(VLOOKUP($B279,'Vysledky (6)'!$B$5:$T$50,19,FALSE)),"",VLOOKUP($B279,'Vysledky (6)'!$B$5:$T$50,19,FALSE))</f>
      </c>
      <c r="I279" s="22">
        <f>IF(ISERROR(VLOOKUP($B279,'Vysledky (7)'!$B$5:$T$50,19,FALSE)),"",VLOOKUP($B279,'Vysledky (7)'!$B$5:$T$50,19,FALSE))</f>
      </c>
      <c r="J279" s="22">
        <f>IF(ISERROR(VLOOKUP($B279,'Vysledky (8)'!$B$5:$T$50,19,FALSE)),"",VLOOKUP($B279,'Vysledky (8)'!$B$5:$T$50,19,FALSE))</f>
      </c>
      <c r="K279" s="22">
        <f>IF(ISERROR(VLOOKUP($B279,'Vysledky (9)'!$B$5:$T$50,19,FALSE)),"",VLOOKUP($B279,'Vysledky (9)'!$B$5:$T$50,19,FALSE))</f>
      </c>
      <c r="L279" s="22">
        <f>IF(ISERROR(VLOOKUP($B279,'Vysledky (10)'!$B$5:$T$50,19,FALSE)),"",VLOOKUP($B279,'Vysledky (10)'!$B$5:$T$50,19,FALSE))</f>
      </c>
      <c r="M279" s="23">
        <f t="shared" si="32"/>
        <v>0</v>
      </c>
      <c r="N279" s="24"/>
      <c r="O279">
        <f t="shared" si="33"/>
        <v>0</v>
      </c>
      <c r="P279">
        <f t="shared" si="34"/>
        <v>0</v>
      </c>
      <c r="Q279" s="25">
        <f t="shared" si="27"/>
        <v>0</v>
      </c>
      <c r="R279" s="25">
        <f t="shared" si="31"/>
        <v>0</v>
      </c>
      <c r="S279" s="25">
        <f t="shared" si="31"/>
        <v>0</v>
      </c>
      <c r="T279" s="25">
        <f t="shared" si="31"/>
        <v>0</v>
      </c>
      <c r="U279">
        <f t="shared" si="35"/>
        <v>0</v>
      </c>
      <c r="V279">
        <f t="shared" si="28"/>
        <v>0</v>
      </c>
      <c r="W279" s="164">
        <f t="shared" si="30"/>
        <v>0</v>
      </c>
      <c r="X279" s="164">
        <f t="shared" si="30"/>
        <v>0</v>
      </c>
      <c r="Y279" s="164">
        <f t="shared" si="30"/>
        <v>0</v>
      </c>
      <c r="Z279" s="164">
        <f t="shared" si="30"/>
        <v>0</v>
      </c>
      <c r="AA279" s="164">
        <f t="shared" si="30"/>
        <v>0</v>
      </c>
      <c r="AB279" s="164">
        <f t="shared" si="30"/>
        <v>0</v>
      </c>
      <c r="AC279" s="165">
        <f t="shared" si="36"/>
        <v>0</v>
      </c>
      <c r="AD279" s="166">
        <f t="shared" si="29"/>
        <v>43</v>
      </c>
    </row>
    <row r="280" spans="3:30" ht="12.75">
      <c r="C280" s="22">
        <f>IF(ISERROR(VLOOKUP($B280,'Vysledky (1)'!$B$5:$T$50,19,FALSE)),"",VLOOKUP($B280,'Vysledky (1)'!$B$5:$T$50,19,FALSE))</f>
      </c>
      <c r="D280" s="22">
        <f>IF(ISERROR(VLOOKUP($B280,'Vysledky (2)'!$B$5:$T$50,19,FALSE)),"",VLOOKUP($B280,'Vysledky (2)'!$B$5:$T$50,19,FALSE))</f>
      </c>
      <c r="E280" s="22">
        <f>IF(ISERROR(VLOOKUP($B280,'Vysledky (3)'!$B$5:$T$50,19,FALSE)),"",VLOOKUP($B280,'Vysledky (3)'!$B$5:$T$50,19,FALSE))</f>
      </c>
      <c r="F280" s="22">
        <f>IF(ISERROR(VLOOKUP($B280,'Vysledky (4)'!$B$5:$T$50,19,FALSE)),"",VLOOKUP($B280,'Vysledky (4)'!$B$5:$T$50,19,FALSE))</f>
      </c>
      <c r="G280" s="22">
        <f>IF(ISERROR(VLOOKUP($B280,'Vysledky (5)'!$B$5:$T$50,19,FALSE)),"",VLOOKUP($B280,'Vysledky (5)'!$B$5:$T$50,19,FALSE))</f>
      </c>
      <c r="H280" s="22">
        <f>IF(ISERROR(VLOOKUP($B280,'Vysledky (6)'!$B$5:$T$50,19,FALSE)),"",VLOOKUP($B280,'Vysledky (6)'!$B$5:$T$50,19,FALSE))</f>
      </c>
      <c r="I280" s="22">
        <f>IF(ISERROR(VLOOKUP($B280,'Vysledky (7)'!$B$5:$T$50,19,FALSE)),"",VLOOKUP($B280,'Vysledky (7)'!$B$5:$T$50,19,FALSE))</f>
      </c>
      <c r="J280" s="22">
        <f>IF(ISERROR(VLOOKUP($B280,'Vysledky (8)'!$B$5:$T$50,19,FALSE)),"",VLOOKUP($B280,'Vysledky (8)'!$B$5:$T$50,19,FALSE))</f>
      </c>
      <c r="K280" s="22">
        <f>IF(ISERROR(VLOOKUP($B280,'Vysledky (9)'!$B$5:$T$50,19,FALSE)),"",VLOOKUP($B280,'Vysledky (9)'!$B$5:$T$50,19,FALSE))</f>
      </c>
      <c r="L280" s="22">
        <f>IF(ISERROR(VLOOKUP($B280,'Vysledky (10)'!$B$5:$T$50,19,FALSE)),"",VLOOKUP($B280,'Vysledky (10)'!$B$5:$T$50,19,FALSE))</f>
      </c>
      <c r="M280" s="23">
        <f t="shared" si="32"/>
        <v>0</v>
      </c>
      <c r="N280" s="24"/>
      <c r="O280">
        <f t="shared" si="33"/>
        <v>0</v>
      </c>
      <c r="P280">
        <f t="shared" si="34"/>
        <v>0</v>
      </c>
      <c r="Q280" s="25">
        <f t="shared" si="27"/>
        <v>0</v>
      </c>
      <c r="R280" s="25">
        <f t="shared" si="31"/>
        <v>0</v>
      </c>
      <c r="S280" s="25">
        <f t="shared" si="31"/>
        <v>0</v>
      </c>
      <c r="T280" s="25">
        <f t="shared" si="31"/>
        <v>0</v>
      </c>
      <c r="U280">
        <f t="shared" si="35"/>
        <v>0</v>
      </c>
      <c r="V280">
        <f t="shared" si="28"/>
        <v>0</v>
      </c>
      <c r="W280" s="164">
        <f t="shared" si="30"/>
        <v>0</v>
      </c>
      <c r="X280" s="164">
        <f t="shared" si="30"/>
        <v>0</v>
      </c>
      <c r="Y280" s="164">
        <f t="shared" si="30"/>
        <v>0</v>
      </c>
      <c r="Z280" s="164">
        <f t="shared" si="30"/>
        <v>0</v>
      </c>
      <c r="AA280" s="164">
        <f t="shared" si="30"/>
        <v>0</v>
      </c>
      <c r="AB280" s="164">
        <f t="shared" si="30"/>
        <v>0</v>
      </c>
      <c r="AC280" s="165">
        <f t="shared" si="36"/>
        <v>0</v>
      </c>
      <c r="AD280" s="166">
        <f t="shared" si="29"/>
        <v>43</v>
      </c>
    </row>
    <row r="281" spans="3:30" ht="12.75">
      <c r="C281" s="22">
        <f>IF(ISERROR(VLOOKUP($B281,'Vysledky (1)'!$B$5:$T$50,19,FALSE)),"",VLOOKUP($B281,'Vysledky (1)'!$B$5:$T$50,19,FALSE))</f>
      </c>
      <c r="D281" s="22">
        <f>IF(ISERROR(VLOOKUP($B281,'Vysledky (2)'!$B$5:$T$50,19,FALSE)),"",VLOOKUP($B281,'Vysledky (2)'!$B$5:$T$50,19,FALSE))</f>
      </c>
      <c r="E281" s="22">
        <f>IF(ISERROR(VLOOKUP($B281,'Vysledky (3)'!$B$5:$T$50,19,FALSE)),"",VLOOKUP($B281,'Vysledky (3)'!$B$5:$T$50,19,FALSE))</f>
      </c>
      <c r="F281" s="22">
        <f>IF(ISERROR(VLOOKUP($B281,'Vysledky (4)'!$B$5:$T$50,19,FALSE)),"",VLOOKUP($B281,'Vysledky (4)'!$B$5:$T$50,19,FALSE))</f>
      </c>
      <c r="G281" s="22">
        <f>IF(ISERROR(VLOOKUP($B281,'Vysledky (5)'!$B$5:$T$50,19,FALSE)),"",VLOOKUP($B281,'Vysledky (5)'!$B$5:$T$50,19,FALSE))</f>
      </c>
      <c r="H281" s="22">
        <f>IF(ISERROR(VLOOKUP($B281,'Vysledky (6)'!$B$5:$T$50,19,FALSE)),"",VLOOKUP($B281,'Vysledky (6)'!$B$5:$T$50,19,FALSE))</f>
      </c>
      <c r="I281" s="22">
        <f>IF(ISERROR(VLOOKUP($B281,'Vysledky (7)'!$B$5:$T$50,19,FALSE)),"",VLOOKUP($B281,'Vysledky (7)'!$B$5:$T$50,19,FALSE))</f>
      </c>
      <c r="J281" s="22">
        <f>IF(ISERROR(VLOOKUP($B281,'Vysledky (8)'!$B$5:$T$50,19,FALSE)),"",VLOOKUP($B281,'Vysledky (8)'!$B$5:$T$50,19,FALSE))</f>
      </c>
      <c r="K281" s="22">
        <f>IF(ISERROR(VLOOKUP($B281,'Vysledky (9)'!$B$5:$T$50,19,FALSE)),"",VLOOKUP($B281,'Vysledky (9)'!$B$5:$T$50,19,FALSE))</f>
      </c>
      <c r="L281" s="22">
        <f>IF(ISERROR(VLOOKUP($B281,'Vysledky (10)'!$B$5:$T$50,19,FALSE)),"",VLOOKUP($B281,'Vysledky (10)'!$B$5:$T$50,19,FALSE))</f>
      </c>
      <c r="M281" s="23">
        <f t="shared" si="32"/>
        <v>0</v>
      </c>
      <c r="N281" s="24"/>
      <c r="O281">
        <f t="shared" si="33"/>
        <v>0</v>
      </c>
      <c r="P281">
        <f t="shared" si="34"/>
        <v>0</v>
      </c>
      <c r="Q281" s="25">
        <f t="shared" si="27"/>
        <v>0</v>
      </c>
      <c r="R281" s="25">
        <f t="shared" si="31"/>
        <v>0</v>
      </c>
      <c r="S281" s="25">
        <f t="shared" si="31"/>
        <v>0</v>
      </c>
      <c r="T281" s="25">
        <f t="shared" si="31"/>
        <v>0</v>
      </c>
      <c r="U281">
        <f t="shared" si="35"/>
        <v>0</v>
      </c>
      <c r="V281">
        <f t="shared" si="28"/>
        <v>0</v>
      </c>
      <c r="W281" s="164">
        <f t="shared" si="30"/>
        <v>0</v>
      </c>
      <c r="X281" s="164">
        <f t="shared" si="30"/>
        <v>0</v>
      </c>
      <c r="Y281" s="164">
        <f t="shared" si="30"/>
        <v>0</v>
      </c>
      <c r="Z281" s="164">
        <f t="shared" si="30"/>
        <v>0</v>
      </c>
      <c r="AA281" s="164">
        <f t="shared" si="30"/>
        <v>0</v>
      </c>
      <c r="AB281" s="164">
        <f t="shared" si="30"/>
        <v>0</v>
      </c>
      <c r="AC281" s="165">
        <f t="shared" si="36"/>
        <v>0</v>
      </c>
      <c r="AD281" s="166">
        <f t="shared" si="29"/>
        <v>43</v>
      </c>
    </row>
    <row r="282" spans="3:30" ht="12.75">
      <c r="C282" s="22">
        <f>IF(ISERROR(VLOOKUP($B282,'Vysledky (1)'!$B$5:$T$50,19,FALSE)),"",VLOOKUP($B282,'Vysledky (1)'!$B$5:$T$50,19,FALSE))</f>
      </c>
      <c r="D282" s="22">
        <f>IF(ISERROR(VLOOKUP($B282,'Vysledky (2)'!$B$5:$T$50,19,FALSE)),"",VLOOKUP($B282,'Vysledky (2)'!$B$5:$T$50,19,FALSE))</f>
      </c>
      <c r="E282" s="22">
        <f>IF(ISERROR(VLOOKUP($B282,'Vysledky (3)'!$B$5:$T$50,19,FALSE)),"",VLOOKUP($B282,'Vysledky (3)'!$B$5:$T$50,19,FALSE))</f>
      </c>
      <c r="F282" s="22">
        <f>IF(ISERROR(VLOOKUP($B282,'Vysledky (4)'!$B$5:$T$50,19,FALSE)),"",VLOOKUP($B282,'Vysledky (4)'!$B$5:$T$50,19,FALSE))</f>
      </c>
      <c r="G282" s="22">
        <f>IF(ISERROR(VLOOKUP($B282,'Vysledky (5)'!$B$5:$T$50,19,FALSE)),"",VLOOKUP($B282,'Vysledky (5)'!$B$5:$T$50,19,FALSE))</f>
      </c>
      <c r="H282" s="22">
        <f>IF(ISERROR(VLOOKUP($B282,'Vysledky (6)'!$B$5:$T$50,19,FALSE)),"",VLOOKUP($B282,'Vysledky (6)'!$B$5:$T$50,19,FALSE))</f>
      </c>
      <c r="I282" s="22">
        <f>IF(ISERROR(VLOOKUP($B282,'Vysledky (7)'!$B$5:$T$50,19,FALSE)),"",VLOOKUP($B282,'Vysledky (7)'!$B$5:$T$50,19,FALSE))</f>
      </c>
      <c r="J282" s="22">
        <f>IF(ISERROR(VLOOKUP($B282,'Vysledky (8)'!$B$5:$T$50,19,FALSE)),"",VLOOKUP($B282,'Vysledky (8)'!$B$5:$T$50,19,FALSE))</f>
      </c>
      <c r="K282" s="22">
        <f>IF(ISERROR(VLOOKUP($B282,'Vysledky (9)'!$B$5:$T$50,19,FALSE)),"",VLOOKUP($B282,'Vysledky (9)'!$B$5:$T$50,19,FALSE))</f>
      </c>
      <c r="L282" s="22">
        <f>IF(ISERROR(VLOOKUP($B282,'Vysledky (10)'!$B$5:$T$50,19,FALSE)),"",VLOOKUP($B282,'Vysledky (10)'!$B$5:$T$50,19,FALSE))</f>
      </c>
      <c r="M282" s="23">
        <f t="shared" si="32"/>
        <v>0</v>
      </c>
      <c r="N282" s="24"/>
      <c r="O282">
        <f t="shared" si="33"/>
        <v>0</v>
      </c>
      <c r="P282">
        <f t="shared" si="34"/>
        <v>0</v>
      </c>
      <c r="Q282" s="25">
        <f t="shared" si="27"/>
        <v>0</v>
      </c>
      <c r="R282" s="25">
        <f t="shared" si="31"/>
        <v>0</v>
      </c>
      <c r="S282" s="25">
        <f t="shared" si="31"/>
        <v>0</v>
      </c>
      <c r="T282" s="25">
        <f t="shared" si="31"/>
        <v>0</v>
      </c>
      <c r="U282">
        <f t="shared" si="35"/>
        <v>0</v>
      </c>
      <c r="V282">
        <f t="shared" si="28"/>
        <v>0</v>
      </c>
      <c r="W282" s="164">
        <f t="shared" si="30"/>
        <v>0</v>
      </c>
      <c r="X282" s="164">
        <f t="shared" si="30"/>
        <v>0</v>
      </c>
      <c r="Y282" s="164">
        <f t="shared" si="30"/>
        <v>0</v>
      </c>
      <c r="Z282" s="164">
        <f t="shared" si="30"/>
        <v>0</v>
      </c>
      <c r="AA282" s="164">
        <f t="shared" si="30"/>
        <v>0</v>
      </c>
      <c r="AB282" s="164">
        <f t="shared" si="30"/>
        <v>0</v>
      </c>
      <c r="AC282" s="165">
        <f t="shared" si="36"/>
        <v>0</v>
      </c>
      <c r="AD282" s="166">
        <f t="shared" si="29"/>
        <v>43</v>
      </c>
    </row>
    <row r="283" spans="3:30" ht="12.75">
      <c r="C283" s="22">
        <f>IF(ISERROR(VLOOKUP($B283,'Vysledky (1)'!$B$5:$T$50,19,FALSE)),"",VLOOKUP($B283,'Vysledky (1)'!$B$5:$T$50,19,FALSE))</f>
      </c>
      <c r="D283" s="22">
        <f>IF(ISERROR(VLOOKUP($B283,'Vysledky (2)'!$B$5:$T$50,19,FALSE)),"",VLOOKUP($B283,'Vysledky (2)'!$B$5:$T$50,19,FALSE))</f>
      </c>
      <c r="E283" s="22">
        <f>IF(ISERROR(VLOOKUP($B283,'Vysledky (3)'!$B$5:$T$50,19,FALSE)),"",VLOOKUP($B283,'Vysledky (3)'!$B$5:$T$50,19,FALSE))</f>
      </c>
      <c r="F283" s="22">
        <f>IF(ISERROR(VLOOKUP($B283,'Vysledky (4)'!$B$5:$T$50,19,FALSE)),"",VLOOKUP($B283,'Vysledky (4)'!$B$5:$T$50,19,FALSE))</f>
      </c>
      <c r="G283" s="22">
        <f>IF(ISERROR(VLOOKUP($B283,'Vysledky (5)'!$B$5:$T$50,19,FALSE)),"",VLOOKUP($B283,'Vysledky (5)'!$B$5:$T$50,19,FALSE))</f>
      </c>
      <c r="H283" s="22">
        <f>IF(ISERROR(VLOOKUP($B283,'Vysledky (6)'!$B$5:$T$50,19,FALSE)),"",VLOOKUP($B283,'Vysledky (6)'!$B$5:$T$50,19,FALSE))</f>
      </c>
      <c r="I283" s="22">
        <f>IF(ISERROR(VLOOKUP($B283,'Vysledky (7)'!$B$5:$T$50,19,FALSE)),"",VLOOKUP($B283,'Vysledky (7)'!$B$5:$T$50,19,FALSE))</f>
      </c>
      <c r="J283" s="22">
        <f>IF(ISERROR(VLOOKUP($B283,'Vysledky (8)'!$B$5:$T$50,19,FALSE)),"",VLOOKUP($B283,'Vysledky (8)'!$B$5:$T$50,19,FALSE))</f>
      </c>
      <c r="K283" s="22">
        <f>IF(ISERROR(VLOOKUP($B283,'Vysledky (9)'!$B$5:$T$50,19,FALSE)),"",VLOOKUP($B283,'Vysledky (9)'!$B$5:$T$50,19,FALSE))</f>
      </c>
      <c r="L283" s="22">
        <f>IF(ISERROR(VLOOKUP($B283,'Vysledky (10)'!$B$5:$T$50,19,FALSE)),"",VLOOKUP($B283,'Vysledky (10)'!$B$5:$T$50,19,FALSE))</f>
      </c>
      <c r="M283" s="23">
        <f t="shared" si="32"/>
        <v>0</v>
      </c>
      <c r="N283" s="24"/>
      <c r="O283">
        <f t="shared" si="33"/>
        <v>0</v>
      </c>
      <c r="P283">
        <f t="shared" si="34"/>
        <v>0</v>
      </c>
      <c r="Q283" s="25">
        <f t="shared" si="27"/>
        <v>0</v>
      </c>
      <c r="R283" s="25">
        <f t="shared" si="31"/>
        <v>0</v>
      </c>
      <c r="S283" s="25">
        <f t="shared" si="31"/>
        <v>0</v>
      </c>
      <c r="T283" s="25">
        <f t="shared" si="31"/>
        <v>0</v>
      </c>
      <c r="U283">
        <f t="shared" si="35"/>
        <v>0</v>
      </c>
      <c r="V283">
        <f t="shared" si="28"/>
        <v>0</v>
      </c>
      <c r="W283" s="164">
        <f t="shared" si="30"/>
        <v>0</v>
      </c>
      <c r="X283" s="164">
        <f t="shared" si="30"/>
        <v>0</v>
      </c>
      <c r="Y283" s="164">
        <f t="shared" si="30"/>
        <v>0</v>
      </c>
      <c r="Z283" s="164">
        <f aca="true" t="shared" si="37" ref="W283:AB325">IF(ISERROR(LARGE($C283:$L283,Z$5)),0,LARGE($C283:$L283,Z$5))*Z$4</f>
        <v>0</v>
      </c>
      <c r="AA283" s="164">
        <f t="shared" si="37"/>
        <v>0</v>
      </c>
      <c r="AB283" s="164">
        <f t="shared" si="37"/>
        <v>0</v>
      </c>
      <c r="AC283" s="165">
        <f t="shared" si="36"/>
        <v>0</v>
      </c>
      <c r="AD283" s="166">
        <f t="shared" si="29"/>
        <v>43</v>
      </c>
    </row>
    <row r="284" spans="3:30" ht="12.75">
      <c r="C284" s="22">
        <f>IF(ISERROR(VLOOKUP($B284,'Vysledky (1)'!$B$5:$T$50,19,FALSE)),"",VLOOKUP($B284,'Vysledky (1)'!$B$5:$T$50,19,FALSE))</f>
      </c>
      <c r="D284" s="22">
        <f>IF(ISERROR(VLOOKUP($B284,'Vysledky (2)'!$B$5:$T$50,19,FALSE)),"",VLOOKUP($B284,'Vysledky (2)'!$B$5:$T$50,19,FALSE))</f>
      </c>
      <c r="E284" s="22">
        <f>IF(ISERROR(VLOOKUP($B284,'Vysledky (3)'!$B$5:$T$50,19,FALSE)),"",VLOOKUP($B284,'Vysledky (3)'!$B$5:$T$50,19,FALSE))</f>
      </c>
      <c r="F284" s="22">
        <f>IF(ISERROR(VLOOKUP($B284,'Vysledky (4)'!$B$5:$T$50,19,FALSE)),"",VLOOKUP($B284,'Vysledky (4)'!$B$5:$T$50,19,FALSE))</f>
      </c>
      <c r="G284" s="22">
        <f>IF(ISERROR(VLOOKUP($B284,'Vysledky (5)'!$B$5:$T$50,19,FALSE)),"",VLOOKUP($B284,'Vysledky (5)'!$B$5:$T$50,19,FALSE))</f>
      </c>
      <c r="H284" s="22">
        <f>IF(ISERROR(VLOOKUP($B284,'Vysledky (6)'!$B$5:$T$50,19,FALSE)),"",VLOOKUP($B284,'Vysledky (6)'!$B$5:$T$50,19,FALSE))</f>
      </c>
      <c r="I284" s="22">
        <f>IF(ISERROR(VLOOKUP($B284,'Vysledky (7)'!$B$5:$T$50,19,FALSE)),"",VLOOKUP($B284,'Vysledky (7)'!$B$5:$T$50,19,FALSE))</f>
      </c>
      <c r="J284" s="22">
        <f>IF(ISERROR(VLOOKUP($B284,'Vysledky (8)'!$B$5:$T$50,19,FALSE)),"",VLOOKUP($B284,'Vysledky (8)'!$B$5:$T$50,19,FALSE))</f>
      </c>
      <c r="K284" s="22">
        <f>IF(ISERROR(VLOOKUP($B284,'Vysledky (9)'!$B$5:$T$50,19,FALSE)),"",VLOOKUP($B284,'Vysledky (9)'!$B$5:$T$50,19,FALSE))</f>
      </c>
      <c r="L284" s="22">
        <f>IF(ISERROR(VLOOKUP($B284,'Vysledky (10)'!$B$5:$T$50,19,FALSE)),"",VLOOKUP($B284,'Vysledky (10)'!$B$5:$T$50,19,FALSE))</f>
      </c>
      <c r="M284" s="23">
        <f t="shared" si="32"/>
        <v>0</v>
      </c>
      <c r="N284" s="24"/>
      <c r="O284">
        <f t="shared" si="33"/>
        <v>0</v>
      </c>
      <c r="P284">
        <f t="shared" si="34"/>
        <v>0</v>
      </c>
      <c r="Q284" s="25">
        <f t="shared" si="27"/>
        <v>0</v>
      </c>
      <c r="R284" s="25">
        <f t="shared" si="31"/>
        <v>0</v>
      </c>
      <c r="S284" s="25">
        <f t="shared" si="31"/>
        <v>0</v>
      </c>
      <c r="T284" s="25">
        <f t="shared" si="31"/>
        <v>0</v>
      </c>
      <c r="U284">
        <f t="shared" si="35"/>
        <v>0</v>
      </c>
      <c r="V284">
        <f t="shared" si="28"/>
        <v>0</v>
      </c>
      <c r="W284" s="164">
        <f t="shared" si="37"/>
        <v>0</v>
      </c>
      <c r="X284" s="164">
        <f t="shared" si="37"/>
        <v>0</v>
      </c>
      <c r="Y284" s="164">
        <f t="shared" si="37"/>
        <v>0</v>
      </c>
      <c r="Z284" s="164">
        <f t="shared" si="37"/>
        <v>0</v>
      </c>
      <c r="AA284" s="164">
        <f t="shared" si="37"/>
        <v>0</v>
      </c>
      <c r="AB284" s="164">
        <f t="shared" si="37"/>
        <v>0</v>
      </c>
      <c r="AC284" s="165">
        <f t="shared" si="36"/>
        <v>0</v>
      </c>
      <c r="AD284" s="166">
        <f t="shared" si="29"/>
        <v>43</v>
      </c>
    </row>
    <row r="285" spans="3:30" ht="12.75">
      <c r="C285" s="22">
        <f>IF(ISERROR(VLOOKUP($B285,'Vysledky (1)'!$B$5:$T$50,19,FALSE)),"",VLOOKUP($B285,'Vysledky (1)'!$B$5:$T$50,19,FALSE))</f>
      </c>
      <c r="D285" s="22">
        <f>IF(ISERROR(VLOOKUP($B285,'Vysledky (2)'!$B$5:$T$50,19,FALSE)),"",VLOOKUP($B285,'Vysledky (2)'!$B$5:$T$50,19,FALSE))</f>
      </c>
      <c r="E285" s="22">
        <f>IF(ISERROR(VLOOKUP($B285,'Vysledky (3)'!$B$5:$T$50,19,FALSE)),"",VLOOKUP($B285,'Vysledky (3)'!$B$5:$T$50,19,FALSE))</f>
      </c>
      <c r="F285" s="22">
        <f>IF(ISERROR(VLOOKUP($B285,'Vysledky (4)'!$B$5:$T$50,19,FALSE)),"",VLOOKUP($B285,'Vysledky (4)'!$B$5:$T$50,19,FALSE))</f>
      </c>
      <c r="G285" s="22">
        <f>IF(ISERROR(VLOOKUP($B285,'Vysledky (5)'!$B$5:$T$50,19,FALSE)),"",VLOOKUP($B285,'Vysledky (5)'!$B$5:$T$50,19,FALSE))</f>
      </c>
      <c r="H285" s="22">
        <f>IF(ISERROR(VLOOKUP($B285,'Vysledky (6)'!$B$5:$T$50,19,FALSE)),"",VLOOKUP($B285,'Vysledky (6)'!$B$5:$T$50,19,FALSE))</f>
      </c>
      <c r="I285" s="22">
        <f>IF(ISERROR(VLOOKUP($B285,'Vysledky (7)'!$B$5:$T$50,19,FALSE)),"",VLOOKUP($B285,'Vysledky (7)'!$B$5:$T$50,19,FALSE))</f>
      </c>
      <c r="J285" s="22">
        <f>IF(ISERROR(VLOOKUP($B285,'Vysledky (8)'!$B$5:$T$50,19,FALSE)),"",VLOOKUP($B285,'Vysledky (8)'!$B$5:$T$50,19,FALSE))</f>
      </c>
      <c r="K285" s="22">
        <f>IF(ISERROR(VLOOKUP($B285,'Vysledky (9)'!$B$5:$T$50,19,FALSE)),"",VLOOKUP($B285,'Vysledky (9)'!$B$5:$T$50,19,FALSE))</f>
      </c>
      <c r="L285" s="22">
        <f>IF(ISERROR(VLOOKUP($B285,'Vysledky (10)'!$B$5:$T$50,19,FALSE)),"",VLOOKUP($B285,'Vysledky (10)'!$B$5:$T$50,19,FALSE))</f>
      </c>
      <c r="M285" s="23">
        <f t="shared" si="32"/>
        <v>0</v>
      </c>
      <c r="N285" s="24"/>
      <c r="O285">
        <f t="shared" si="33"/>
        <v>0</v>
      </c>
      <c r="P285">
        <f t="shared" si="34"/>
        <v>0</v>
      </c>
      <c r="Q285" s="25">
        <f t="shared" si="27"/>
        <v>0</v>
      </c>
      <c r="R285" s="25">
        <f t="shared" si="31"/>
        <v>0</v>
      </c>
      <c r="S285" s="25">
        <f t="shared" si="31"/>
        <v>0</v>
      </c>
      <c r="T285" s="25">
        <f t="shared" si="31"/>
        <v>0</v>
      </c>
      <c r="U285">
        <f t="shared" si="35"/>
        <v>0</v>
      </c>
      <c r="V285">
        <f t="shared" si="28"/>
        <v>0</v>
      </c>
      <c r="W285" s="164">
        <f t="shared" si="37"/>
        <v>0</v>
      </c>
      <c r="X285" s="164">
        <f t="shared" si="37"/>
        <v>0</v>
      </c>
      <c r="Y285" s="164">
        <f t="shared" si="37"/>
        <v>0</v>
      </c>
      <c r="Z285" s="164">
        <f t="shared" si="37"/>
        <v>0</v>
      </c>
      <c r="AA285" s="164">
        <f t="shared" si="37"/>
        <v>0</v>
      </c>
      <c r="AB285" s="164">
        <f t="shared" si="37"/>
        <v>0</v>
      </c>
      <c r="AC285" s="165">
        <f t="shared" si="36"/>
        <v>0</v>
      </c>
      <c r="AD285" s="166">
        <f t="shared" si="29"/>
        <v>43</v>
      </c>
    </row>
    <row r="286" spans="3:30" ht="12.75">
      <c r="C286" s="22">
        <f>IF(ISERROR(VLOOKUP($B286,'Vysledky (1)'!$B$5:$T$50,19,FALSE)),"",VLOOKUP($B286,'Vysledky (1)'!$B$5:$T$50,19,FALSE))</f>
      </c>
      <c r="D286" s="22">
        <f>IF(ISERROR(VLOOKUP($B286,'Vysledky (2)'!$B$5:$T$50,19,FALSE)),"",VLOOKUP($B286,'Vysledky (2)'!$B$5:$T$50,19,FALSE))</f>
      </c>
      <c r="E286" s="22">
        <f>IF(ISERROR(VLOOKUP($B286,'Vysledky (3)'!$B$5:$T$50,19,FALSE)),"",VLOOKUP($B286,'Vysledky (3)'!$B$5:$T$50,19,FALSE))</f>
      </c>
      <c r="F286" s="22">
        <f>IF(ISERROR(VLOOKUP($B286,'Vysledky (4)'!$B$5:$T$50,19,FALSE)),"",VLOOKUP($B286,'Vysledky (4)'!$B$5:$T$50,19,FALSE))</f>
      </c>
      <c r="G286" s="22">
        <f>IF(ISERROR(VLOOKUP($B286,'Vysledky (5)'!$B$5:$T$50,19,FALSE)),"",VLOOKUP($B286,'Vysledky (5)'!$B$5:$T$50,19,FALSE))</f>
      </c>
      <c r="H286" s="22">
        <f>IF(ISERROR(VLOOKUP($B286,'Vysledky (6)'!$B$5:$T$50,19,FALSE)),"",VLOOKUP($B286,'Vysledky (6)'!$B$5:$T$50,19,FALSE))</f>
      </c>
      <c r="I286" s="22">
        <f>IF(ISERROR(VLOOKUP($B286,'Vysledky (7)'!$B$5:$T$50,19,FALSE)),"",VLOOKUP($B286,'Vysledky (7)'!$B$5:$T$50,19,FALSE))</f>
      </c>
      <c r="J286" s="22">
        <f>IF(ISERROR(VLOOKUP($B286,'Vysledky (8)'!$B$5:$T$50,19,FALSE)),"",VLOOKUP($B286,'Vysledky (8)'!$B$5:$T$50,19,FALSE))</f>
      </c>
      <c r="K286" s="22">
        <f>IF(ISERROR(VLOOKUP($B286,'Vysledky (9)'!$B$5:$T$50,19,FALSE)),"",VLOOKUP($B286,'Vysledky (9)'!$B$5:$T$50,19,FALSE))</f>
      </c>
      <c r="L286" s="22">
        <f>IF(ISERROR(VLOOKUP($B286,'Vysledky (10)'!$B$5:$T$50,19,FALSE)),"",VLOOKUP($B286,'Vysledky (10)'!$B$5:$T$50,19,FALSE))</f>
      </c>
      <c r="M286" s="23">
        <f t="shared" si="32"/>
        <v>0</v>
      </c>
      <c r="N286" s="24"/>
      <c r="O286">
        <f t="shared" si="33"/>
        <v>0</v>
      </c>
      <c r="P286">
        <f t="shared" si="34"/>
        <v>0</v>
      </c>
      <c r="Q286" s="25">
        <f t="shared" si="27"/>
        <v>0</v>
      </c>
      <c r="R286" s="25">
        <f t="shared" si="31"/>
        <v>0</v>
      </c>
      <c r="S286" s="25">
        <f t="shared" si="31"/>
        <v>0</v>
      </c>
      <c r="T286" s="25">
        <f t="shared" si="31"/>
        <v>0</v>
      </c>
      <c r="U286">
        <f t="shared" si="35"/>
        <v>0</v>
      </c>
      <c r="V286">
        <f t="shared" si="28"/>
        <v>0</v>
      </c>
      <c r="W286" s="164">
        <f t="shared" si="37"/>
        <v>0</v>
      </c>
      <c r="X286" s="164">
        <f t="shared" si="37"/>
        <v>0</v>
      </c>
      <c r="Y286" s="164">
        <f t="shared" si="37"/>
        <v>0</v>
      </c>
      <c r="Z286" s="164">
        <f t="shared" si="37"/>
        <v>0</v>
      </c>
      <c r="AA286" s="164">
        <f t="shared" si="37"/>
        <v>0</v>
      </c>
      <c r="AB286" s="164">
        <f t="shared" si="37"/>
        <v>0</v>
      </c>
      <c r="AC286" s="165">
        <f t="shared" si="36"/>
        <v>0</v>
      </c>
      <c r="AD286" s="166">
        <f t="shared" si="29"/>
        <v>43</v>
      </c>
    </row>
    <row r="287" spans="3:30" ht="12.75">
      <c r="C287" s="22">
        <f>IF(ISERROR(VLOOKUP($B287,'Vysledky (1)'!$B$5:$T$50,19,FALSE)),"",VLOOKUP($B287,'Vysledky (1)'!$B$5:$T$50,19,FALSE))</f>
      </c>
      <c r="D287" s="22">
        <f>IF(ISERROR(VLOOKUP($B287,'Vysledky (2)'!$B$5:$T$50,19,FALSE)),"",VLOOKUP($B287,'Vysledky (2)'!$B$5:$T$50,19,FALSE))</f>
      </c>
      <c r="E287" s="22">
        <f>IF(ISERROR(VLOOKUP($B287,'Vysledky (3)'!$B$5:$T$50,19,FALSE)),"",VLOOKUP($B287,'Vysledky (3)'!$B$5:$T$50,19,FALSE))</f>
      </c>
      <c r="F287" s="22">
        <f>IF(ISERROR(VLOOKUP($B287,'Vysledky (4)'!$B$5:$T$50,19,FALSE)),"",VLOOKUP($B287,'Vysledky (4)'!$B$5:$T$50,19,FALSE))</f>
      </c>
      <c r="G287" s="22">
        <f>IF(ISERROR(VLOOKUP($B287,'Vysledky (5)'!$B$5:$T$50,19,FALSE)),"",VLOOKUP($B287,'Vysledky (5)'!$B$5:$T$50,19,FALSE))</f>
      </c>
      <c r="H287" s="22">
        <f>IF(ISERROR(VLOOKUP($B287,'Vysledky (6)'!$B$5:$T$50,19,FALSE)),"",VLOOKUP($B287,'Vysledky (6)'!$B$5:$T$50,19,FALSE))</f>
      </c>
      <c r="I287" s="22">
        <f>IF(ISERROR(VLOOKUP($B287,'Vysledky (7)'!$B$5:$T$50,19,FALSE)),"",VLOOKUP($B287,'Vysledky (7)'!$B$5:$T$50,19,FALSE))</f>
      </c>
      <c r="J287" s="22">
        <f>IF(ISERROR(VLOOKUP($B287,'Vysledky (8)'!$B$5:$T$50,19,FALSE)),"",VLOOKUP($B287,'Vysledky (8)'!$B$5:$T$50,19,FALSE))</f>
      </c>
      <c r="K287" s="22">
        <f>IF(ISERROR(VLOOKUP($B287,'Vysledky (9)'!$B$5:$T$50,19,FALSE)),"",VLOOKUP($B287,'Vysledky (9)'!$B$5:$T$50,19,FALSE))</f>
      </c>
      <c r="L287" s="22">
        <f>IF(ISERROR(VLOOKUP($B287,'Vysledky (10)'!$B$5:$T$50,19,FALSE)),"",VLOOKUP($B287,'Vysledky (10)'!$B$5:$T$50,19,FALSE))</f>
      </c>
      <c r="M287" s="23">
        <f t="shared" si="32"/>
        <v>0</v>
      </c>
      <c r="N287" s="24"/>
      <c r="O287">
        <f t="shared" si="33"/>
        <v>0</v>
      </c>
      <c r="P287">
        <f t="shared" si="34"/>
        <v>0</v>
      </c>
      <c r="Q287" s="25">
        <f t="shared" si="27"/>
        <v>0</v>
      </c>
      <c r="R287" s="25">
        <f t="shared" si="31"/>
        <v>0</v>
      </c>
      <c r="S287" s="25">
        <f t="shared" si="31"/>
        <v>0</v>
      </c>
      <c r="T287" s="25">
        <f t="shared" si="31"/>
        <v>0</v>
      </c>
      <c r="U287">
        <f t="shared" si="35"/>
        <v>0</v>
      </c>
      <c r="V287">
        <f t="shared" si="28"/>
        <v>0</v>
      </c>
      <c r="W287" s="164">
        <f t="shared" si="37"/>
        <v>0</v>
      </c>
      <c r="X287" s="164">
        <f t="shared" si="37"/>
        <v>0</v>
      </c>
      <c r="Y287" s="164">
        <f t="shared" si="37"/>
        <v>0</v>
      </c>
      <c r="Z287" s="164">
        <f t="shared" si="37"/>
        <v>0</v>
      </c>
      <c r="AA287" s="164">
        <f t="shared" si="37"/>
        <v>0</v>
      </c>
      <c r="AB287" s="164">
        <f t="shared" si="37"/>
        <v>0</v>
      </c>
      <c r="AC287" s="165">
        <f t="shared" si="36"/>
        <v>0</v>
      </c>
      <c r="AD287" s="166">
        <f t="shared" si="29"/>
        <v>43</v>
      </c>
    </row>
    <row r="288" spans="3:30" ht="12.75">
      <c r="C288" s="22">
        <f>IF(ISERROR(VLOOKUP($B288,'Vysledky (1)'!$B$5:$T$50,19,FALSE)),"",VLOOKUP($B288,'Vysledky (1)'!$B$5:$T$50,19,FALSE))</f>
      </c>
      <c r="D288" s="22">
        <f>IF(ISERROR(VLOOKUP($B288,'Vysledky (2)'!$B$5:$T$50,19,FALSE)),"",VLOOKUP($B288,'Vysledky (2)'!$B$5:$T$50,19,FALSE))</f>
      </c>
      <c r="E288" s="22">
        <f>IF(ISERROR(VLOOKUP($B288,'Vysledky (3)'!$B$5:$T$50,19,FALSE)),"",VLOOKUP($B288,'Vysledky (3)'!$B$5:$T$50,19,FALSE))</f>
      </c>
      <c r="F288" s="22">
        <f>IF(ISERROR(VLOOKUP($B288,'Vysledky (4)'!$B$5:$T$50,19,FALSE)),"",VLOOKUP($B288,'Vysledky (4)'!$B$5:$T$50,19,FALSE))</f>
      </c>
      <c r="G288" s="22">
        <f>IF(ISERROR(VLOOKUP($B288,'Vysledky (5)'!$B$5:$T$50,19,FALSE)),"",VLOOKUP($B288,'Vysledky (5)'!$B$5:$T$50,19,FALSE))</f>
      </c>
      <c r="H288" s="22">
        <f>IF(ISERROR(VLOOKUP($B288,'Vysledky (6)'!$B$5:$T$50,19,FALSE)),"",VLOOKUP($B288,'Vysledky (6)'!$B$5:$T$50,19,FALSE))</f>
      </c>
      <c r="I288" s="22">
        <f>IF(ISERROR(VLOOKUP($B288,'Vysledky (7)'!$B$5:$T$50,19,FALSE)),"",VLOOKUP($B288,'Vysledky (7)'!$B$5:$T$50,19,FALSE))</f>
      </c>
      <c r="J288" s="22">
        <f>IF(ISERROR(VLOOKUP($B288,'Vysledky (8)'!$B$5:$T$50,19,FALSE)),"",VLOOKUP($B288,'Vysledky (8)'!$B$5:$T$50,19,FALSE))</f>
      </c>
      <c r="K288" s="22">
        <f>IF(ISERROR(VLOOKUP($B288,'Vysledky (9)'!$B$5:$T$50,19,FALSE)),"",VLOOKUP($B288,'Vysledky (9)'!$B$5:$T$50,19,FALSE))</f>
      </c>
      <c r="L288" s="22">
        <f>IF(ISERROR(VLOOKUP($B288,'Vysledky (10)'!$B$5:$T$50,19,FALSE)),"",VLOOKUP($B288,'Vysledky (10)'!$B$5:$T$50,19,FALSE))</f>
      </c>
      <c r="M288" s="23">
        <f t="shared" si="32"/>
        <v>0</v>
      </c>
      <c r="N288" s="24"/>
      <c r="O288">
        <f t="shared" si="33"/>
        <v>0</v>
      </c>
      <c r="P288">
        <f t="shared" si="34"/>
        <v>0</v>
      </c>
      <c r="Q288" s="25">
        <f t="shared" si="27"/>
        <v>0</v>
      </c>
      <c r="R288" s="25">
        <f t="shared" si="31"/>
        <v>0</v>
      </c>
      <c r="S288" s="25">
        <f t="shared" si="31"/>
        <v>0</v>
      </c>
      <c r="T288" s="25">
        <f t="shared" si="31"/>
        <v>0</v>
      </c>
      <c r="U288">
        <f t="shared" si="35"/>
        <v>0</v>
      </c>
      <c r="V288">
        <f t="shared" si="28"/>
        <v>0</v>
      </c>
      <c r="W288" s="164">
        <f t="shared" si="37"/>
        <v>0</v>
      </c>
      <c r="X288" s="164">
        <f t="shared" si="37"/>
        <v>0</v>
      </c>
      <c r="Y288" s="164">
        <f t="shared" si="37"/>
        <v>0</v>
      </c>
      <c r="Z288" s="164">
        <f t="shared" si="37"/>
        <v>0</v>
      </c>
      <c r="AA288" s="164">
        <f t="shared" si="37"/>
        <v>0</v>
      </c>
      <c r="AB288" s="164">
        <f t="shared" si="37"/>
        <v>0</v>
      </c>
      <c r="AC288" s="165">
        <f t="shared" si="36"/>
        <v>0</v>
      </c>
      <c r="AD288" s="166">
        <f t="shared" si="29"/>
        <v>43</v>
      </c>
    </row>
    <row r="289" spans="3:30" ht="12.75">
      <c r="C289" s="22">
        <f>IF(ISERROR(VLOOKUP($B289,'Vysledky (1)'!$B$5:$T$50,19,FALSE)),"",VLOOKUP($B289,'Vysledky (1)'!$B$5:$T$50,19,FALSE))</f>
      </c>
      <c r="D289" s="22">
        <f>IF(ISERROR(VLOOKUP($B289,'Vysledky (2)'!$B$5:$T$50,19,FALSE)),"",VLOOKUP($B289,'Vysledky (2)'!$B$5:$T$50,19,FALSE))</f>
      </c>
      <c r="E289" s="22">
        <f>IF(ISERROR(VLOOKUP($B289,'Vysledky (3)'!$B$5:$T$50,19,FALSE)),"",VLOOKUP($B289,'Vysledky (3)'!$B$5:$T$50,19,FALSE))</f>
      </c>
      <c r="F289" s="22">
        <f>IF(ISERROR(VLOOKUP($B289,'Vysledky (4)'!$B$5:$T$50,19,FALSE)),"",VLOOKUP($B289,'Vysledky (4)'!$B$5:$T$50,19,FALSE))</f>
      </c>
      <c r="G289" s="22">
        <f>IF(ISERROR(VLOOKUP($B289,'Vysledky (5)'!$B$5:$T$50,19,FALSE)),"",VLOOKUP($B289,'Vysledky (5)'!$B$5:$T$50,19,FALSE))</f>
      </c>
      <c r="H289" s="22">
        <f>IF(ISERROR(VLOOKUP($B289,'Vysledky (6)'!$B$5:$T$50,19,FALSE)),"",VLOOKUP($B289,'Vysledky (6)'!$B$5:$T$50,19,FALSE))</f>
      </c>
      <c r="I289" s="22">
        <f>IF(ISERROR(VLOOKUP($B289,'Vysledky (7)'!$B$5:$T$50,19,FALSE)),"",VLOOKUP($B289,'Vysledky (7)'!$B$5:$T$50,19,FALSE))</f>
      </c>
      <c r="J289" s="22">
        <f>IF(ISERROR(VLOOKUP($B289,'Vysledky (8)'!$B$5:$T$50,19,FALSE)),"",VLOOKUP($B289,'Vysledky (8)'!$B$5:$T$50,19,FALSE))</f>
      </c>
      <c r="K289" s="22">
        <f>IF(ISERROR(VLOOKUP($B289,'Vysledky (9)'!$B$5:$T$50,19,FALSE)),"",VLOOKUP($B289,'Vysledky (9)'!$B$5:$T$50,19,FALSE))</f>
      </c>
      <c r="L289" s="22">
        <f>IF(ISERROR(VLOOKUP($B289,'Vysledky (10)'!$B$5:$T$50,19,FALSE)),"",VLOOKUP($B289,'Vysledky (10)'!$B$5:$T$50,19,FALSE))</f>
      </c>
      <c r="M289" s="23">
        <f t="shared" si="32"/>
        <v>0</v>
      </c>
      <c r="N289" s="24"/>
      <c r="O289">
        <f t="shared" si="33"/>
        <v>0</v>
      </c>
      <c r="P289">
        <f t="shared" si="34"/>
        <v>0</v>
      </c>
      <c r="Q289" s="25">
        <f t="shared" si="27"/>
        <v>0</v>
      </c>
      <c r="R289" s="25">
        <f t="shared" si="31"/>
        <v>0</v>
      </c>
      <c r="S289" s="25">
        <f t="shared" si="31"/>
        <v>0</v>
      </c>
      <c r="T289" s="25">
        <f t="shared" si="31"/>
        <v>0</v>
      </c>
      <c r="U289">
        <f t="shared" si="35"/>
        <v>0</v>
      </c>
      <c r="V289">
        <f t="shared" si="28"/>
        <v>0</v>
      </c>
      <c r="W289" s="164">
        <f t="shared" si="37"/>
        <v>0</v>
      </c>
      <c r="X289" s="164">
        <f t="shared" si="37"/>
        <v>0</v>
      </c>
      <c r="Y289" s="164">
        <f t="shared" si="37"/>
        <v>0</v>
      </c>
      <c r="Z289" s="164">
        <f t="shared" si="37"/>
        <v>0</v>
      </c>
      <c r="AA289" s="164">
        <f t="shared" si="37"/>
        <v>0</v>
      </c>
      <c r="AB289" s="164">
        <f t="shared" si="37"/>
        <v>0</v>
      </c>
      <c r="AC289" s="165">
        <f t="shared" si="36"/>
        <v>0</v>
      </c>
      <c r="AD289" s="166">
        <f t="shared" si="29"/>
        <v>43</v>
      </c>
    </row>
    <row r="290" spans="3:30" ht="12.75">
      <c r="C290" s="22">
        <f>IF(ISERROR(VLOOKUP($B290,'Vysledky (1)'!$B$5:$T$50,19,FALSE)),"",VLOOKUP($B290,'Vysledky (1)'!$B$5:$T$50,19,FALSE))</f>
      </c>
      <c r="D290" s="22">
        <f>IF(ISERROR(VLOOKUP($B290,'Vysledky (2)'!$B$5:$T$50,19,FALSE)),"",VLOOKUP($B290,'Vysledky (2)'!$B$5:$T$50,19,FALSE))</f>
      </c>
      <c r="E290" s="22">
        <f>IF(ISERROR(VLOOKUP($B290,'Vysledky (3)'!$B$5:$T$50,19,FALSE)),"",VLOOKUP($B290,'Vysledky (3)'!$B$5:$T$50,19,FALSE))</f>
      </c>
      <c r="F290" s="22">
        <f>IF(ISERROR(VLOOKUP($B290,'Vysledky (4)'!$B$5:$T$50,19,FALSE)),"",VLOOKUP($B290,'Vysledky (4)'!$B$5:$T$50,19,FALSE))</f>
      </c>
      <c r="G290" s="22">
        <f>IF(ISERROR(VLOOKUP($B290,'Vysledky (5)'!$B$5:$T$50,19,FALSE)),"",VLOOKUP($B290,'Vysledky (5)'!$B$5:$T$50,19,FALSE))</f>
      </c>
      <c r="H290" s="22">
        <f>IF(ISERROR(VLOOKUP($B290,'Vysledky (6)'!$B$5:$T$50,19,FALSE)),"",VLOOKUP($B290,'Vysledky (6)'!$B$5:$T$50,19,FALSE))</f>
      </c>
      <c r="I290" s="22">
        <f>IF(ISERROR(VLOOKUP($B290,'Vysledky (7)'!$B$5:$T$50,19,FALSE)),"",VLOOKUP($B290,'Vysledky (7)'!$B$5:$T$50,19,FALSE))</f>
      </c>
      <c r="J290" s="22">
        <f>IF(ISERROR(VLOOKUP($B290,'Vysledky (8)'!$B$5:$T$50,19,FALSE)),"",VLOOKUP($B290,'Vysledky (8)'!$B$5:$T$50,19,FALSE))</f>
      </c>
      <c r="K290" s="22">
        <f>IF(ISERROR(VLOOKUP($B290,'Vysledky (9)'!$B$5:$T$50,19,FALSE)),"",VLOOKUP($B290,'Vysledky (9)'!$B$5:$T$50,19,FALSE))</f>
      </c>
      <c r="L290" s="22">
        <f>IF(ISERROR(VLOOKUP($B290,'Vysledky (10)'!$B$5:$T$50,19,FALSE)),"",VLOOKUP($B290,'Vysledky (10)'!$B$5:$T$50,19,FALSE))</f>
      </c>
      <c r="M290" s="23">
        <f t="shared" si="32"/>
        <v>0</v>
      </c>
      <c r="N290" s="24"/>
      <c r="O290">
        <f t="shared" si="33"/>
        <v>0</v>
      </c>
      <c r="P290">
        <f t="shared" si="34"/>
        <v>0</v>
      </c>
      <c r="Q290" s="25">
        <f t="shared" si="27"/>
        <v>0</v>
      </c>
      <c r="R290" s="25">
        <f t="shared" si="31"/>
        <v>0</v>
      </c>
      <c r="S290" s="25">
        <f t="shared" si="31"/>
        <v>0</v>
      </c>
      <c r="T290" s="25">
        <f t="shared" si="31"/>
        <v>0</v>
      </c>
      <c r="U290">
        <f t="shared" si="35"/>
        <v>0</v>
      </c>
      <c r="V290">
        <f t="shared" si="28"/>
        <v>0</v>
      </c>
      <c r="W290" s="164">
        <f t="shared" si="37"/>
        <v>0</v>
      </c>
      <c r="X290" s="164">
        <f t="shared" si="37"/>
        <v>0</v>
      </c>
      <c r="Y290" s="164">
        <f t="shared" si="37"/>
        <v>0</v>
      </c>
      <c r="Z290" s="164">
        <f t="shared" si="37"/>
        <v>0</v>
      </c>
      <c r="AA290" s="164">
        <f t="shared" si="37"/>
        <v>0</v>
      </c>
      <c r="AB290" s="164">
        <f t="shared" si="37"/>
        <v>0</v>
      </c>
      <c r="AC290" s="165">
        <f t="shared" si="36"/>
        <v>0</v>
      </c>
      <c r="AD290" s="166">
        <f t="shared" si="29"/>
        <v>43</v>
      </c>
    </row>
    <row r="291" spans="3:30" ht="12.75">
      <c r="C291" s="22">
        <f>IF(ISERROR(VLOOKUP($B291,'Vysledky (1)'!$B$5:$T$50,19,FALSE)),"",VLOOKUP($B291,'Vysledky (1)'!$B$5:$T$50,19,FALSE))</f>
      </c>
      <c r="D291" s="22">
        <f>IF(ISERROR(VLOOKUP($B291,'Vysledky (2)'!$B$5:$T$50,19,FALSE)),"",VLOOKUP($B291,'Vysledky (2)'!$B$5:$T$50,19,FALSE))</f>
      </c>
      <c r="E291" s="22">
        <f>IF(ISERROR(VLOOKUP($B291,'Vysledky (3)'!$B$5:$T$50,19,FALSE)),"",VLOOKUP($B291,'Vysledky (3)'!$B$5:$T$50,19,FALSE))</f>
      </c>
      <c r="F291" s="22">
        <f>IF(ISERROR(VLOOKUP($B291,'Vysledky (4)'!$B$5:$T$50,19,FALSE)),"",VLOOKUP($B291,'Vysledky (4)'!$B$5:$T$50,19,FALSE))</f>
      </c>
      <c r="G291" s="22">
        <f>IF(ISERROR(VLOOKUP($B291,'Vysledky (5)'!$B$5:$T$50,19,FALSE)),"",VLOOKUP($B291,'Vysledky (5)'!$B$5:$T$50,19,FALSE))</f>
      </c>
      <c r="H291" s="22">
        <f>IF(ISERROR(VLOOKUP($B291,'Vysledky (6)'!$B$5:$T$50,19,FALSE)),"",VLOOKUP($B291,'Vysledky (6)'!$B$5:$T$50,19,FALSE))</f>
      </c>
      <c r="I291" s="22">
        <f>IF(ISERROR(VLOOKUP($B291,'Vysledky (7)'!$B$5:$T$50,19,FALSE)),"",VLOOKUP($B291,'Vysledky (7)'!$B$5:$T$50,19,FALSE))</f>
      </c>
      <c r="J291" s="22">
        <f>IF(ISERROR(VLOOKUP($B291,'Vysledky (8)'!$B$5:$T$50,19,FALSE)),"",VLOOKUP($B291,'Vysledky (8)'!$B$5:$T$50,19,FALSE))</f>
      </c>
      <c r="K291" s="22">
        <f>IF(ISERROR(VLOOKUP($B291,'Vysledky (9)'!$B$5:$T$50,19,FALSE)),"",VLOOKUP($B291,'Vysledky (9)'!$B$5:$T$50,19,FALSE))</f>
      </c>
      <c r="L291" s="22">
        <f>IF(ISERROR(VLOOKUP($B291,'Vysledky (10)'!$B$5:$T$50,19,FALSE)),"",VLOOKUP($B291,'Vysledky (10)'!$B$5:$T$50,19,FALSE))</f>
      </c>
      <c r="M291" s="23">
        <f t="shared" si="32"/>
        <v>0</v>
      </c>
      <c r="N291" s="24"/>
      <c r="O291">
        <f t="shared" si="33"/>
        <v>0</v>
      </c>
      <c r="P291">
        <f t="shared" si="34"/>
        <v>0</v>
      </c>
      <c r="Q291" s="25">
        <f t="shared" si="27"/>
        <v>0</v>
      </c>
      <c r="R291" s="25">
        <f t="shared" si="31"/>
        <v>0</v>
      </c>
      <c r="S291" s="25">
        <f t="shared" si="31"/>
        <v>0</v>
      </c>
      <c r="T291" s="25">
        <f t="shared" si="31"/>
        <v>0</v>
      </c>
      <c r="U291">
        <f t="shared" si="35"/>
        <v>0</v>
      </c>
      <c r="V291">
        <f t="shared" si="28"/>
        <v>0</v>
      </c>
      <c r="W291" s="164">
        <f t="shared" si="37"/>
        <v>0</v>
      </c>
      <c r="X291" s="164">
        <f t="shared" si="37"/>
        <v>0</v>
      </c>
      <c r="Y291" s="164">
        <f t="shared" si="37"/>
        <v>0</v>
      </c>
      <c r="Z291" s="164">
        <f t="shared" si="37"/>
        <v>0</v>
      </c>
      <c r="AA291" s="164">
        <f t="shared" si="37"/>
        <v>0</v>
      </c>
      <c r="AB291" s="164">
        <f t="shared" si="37"/>
        <v>0</v>
      </c>
      <c r="AC291" s="165">
        <f t="shared" si="36"/>
        <v>0</v>
      </c>
      <c r="AD291" s="166">
        <f t="shared" si="29"/>
        <v>43</v>
      </c>
    </row>
    <row r="292" spans="3:30" ht="12.75">
      <c r="C292" s="22">
        <f>IF(ISERROR(VLOOKUP($B292,'Vysledky (1)'!$B$5:$T$50,19,FALSE)),"",VLOOKUP($B292,'Vysledky (1)'!$B$5:$T$50,19,FALSE))</f>
      </c>
      <c r="D292" s="22">
        <f>IF(ISERROR(VLOOKUP($B292,'Vysledky (2)'!$B$5:$T$50,19,FALSE)),"",VLOOKUP($B292,'Vysledky (2)'!$B$5:$T$50,19,FALSE))</f>
      </c>
      <c r="E292" s="22">
        <f>IF(ISERROR(VLOOKUP($B292,'Vysledky (3)'!$B$5:$T$50,19,FALSE)),"",VLOOKUP($B292,'Vysledky (3)'!$B$5:$T$50,19,FALSE))</f>
      </c>
      <c r="F292" s="22">
        <f>IF(ISERROR(VLOOKUP($B292,'Vysledky (4)'!$B$5:$T$50,19,FALSE)),"",VLOOKUP($B292,'Vysledky (4)'!$B$5:$T$50,19,FALSE))</f>
      </c>
      <c r="G292" s="22">
        <f>IF(ISERROR(VLOOKUP($B292,'Vysledky (5)'!$B$5:$T$50,19,FALSE)),"",VLOOKUP($B292,'Vysledky (5)'!$B$5:$T$50,19,FALSE))</f>
      </c>
      <c r="H292" s="22">
        <f>IF(ISERROR(VLOOKUP($B292,'Vysledky (6)'!$B$5:$T$50,19,FALSE)),"",VLOOKUP($B292,'Vysledky (6)'!$B$5:$T$50,19,FALSE))</f>
      </c>
      <c r="I292" s="22">
        <f>IF(ISERROR(VLOOKUP($B292,'Vysledky (7)'!$B$5:$T$50,19,FALSE)),"",VLOOKUP($B292,'Vysledky (7)'!$B$5:$T$50,19,FALSE))</f>
      </c>
      <c r="J292" s="22">
        <f>IF(ISERROR(VLOOKUP($B292,'Vysledky (8)'!$B$5:$T$50,19,FALSE)),"",VLOOKUP($B292,'Vysledky (8)'!$B$5:$T$50,19,FALSE))</f>
      </c>
      <c r="K292" s="22">
        <f>IF(ISERROR(VLOOKUP($B292,'Vysledky (9)'!$B$5:$T$50,19,FALSE)),"",VLOOKUP($B292,'Vysledky (9)'!$B$5:$T$50,19,FALSE))</f>
      </c>
      <c r="L292" s="22">
        <f>IF(ISERROR(VLOOKUP($B292,'Vysledky (10)'!$B$5:$T$50,19,FALSE)),"",VLOOKUP($B292,'Vysledky (10)'!$B$5:$T$50,19,FALSE))</f>
      </c>
      <c r="M292" s="23">
        <f t="shared" si="32"/>
        <v>0</v>
      </c>
      <c r="N292" s="24"/>
      <c r="O292">
        <f t="shared" si="33"/>
        <v>0</v>
      </c>
      <c r="P292">
        <f t="shared" si="34"/>
        <v>0</v>
      </c>
      <c r="Q292" s="25">
        <f t="shared" si="27"/>
        <v>0</v>
      </c>
      <c r="R292" s="25">
        <f t="shared" si="31"/>
        <v>0</v>
      </c>
      <c r="S292" s="25">
        <f t="shared" si="31"/>
        <v>0</v>
      </c>
      <c r="T292" s="25">
        <f t="shared" si="31"/>
        <v>0</v>
      </c>
      <c r="U292">
        <f t="shared" si="35"/>
        <v>0</v>
      </c>
      <c r="V292">
        <f t="shared" si="28"/>
        <v>0</v>
      </c>
      <c r="W292" s="164">
        <f t="shared" si="37"/>
        <v>0</v>
      </c>
      <c r="X292" s="164">
        <f t="shared" si="37"/>
        <v>0</v>
      </c>
      <c r="Y292" s="164">
        <f t="shared" si="37"/>
        <v>0</v>
      </c>
      <c r="Z292" s="164">
        <f t="shared" si="37"/>
        <v>0</v>
      </c>
      <c r="AA292" s="164">
        <f t="shared" si="37"/>
        <v>0</v>
      </c>
      <c r="AB292" s="164">
        <f t="shared" si="37"/>
        <v>0</v>
      </c>
      <c r="AC292" s="165">
        <f t="shared" si="36"/>
        <v>0</v>
      </c>
      <c r="AD292" s="166">
        <f t="shared" si="29"/>
        <v>43</v>
      </c>
    </row>
    <row r="293" spans="3:30" ht="12.75">
      <c r="C293" s="22">
        <f>IF(ISERROR(VLOOKUP($B293,'Vysledky (1)'!$B$5:$T$50,19,FALSE)),"",VLOOKUP($B293,'Vysledky (1)'!$B$5:$T$50,19,FALSE))</f>
      </c>
      <c r="D293" s="22">
        <f>IF(ISERROR(VLOOKUP($B293,'Vysledky (2)'!$B$5:$T$50,19,FALSE)),"",VLOOKUP($B293,'Vysledky (2)'!$B$5:$T$50,19,FALSE))</f>
      </c>
      <c r="E293" s="22">
        <f>IF(ISERROR(VLOOKUP($B293,'Vysledky (3)'!$B$5:$T$50,19,FALSE)),"",VLOOKUP($B293,'Vysledky (3)'!$B$5:$T$50,19,FALSE))</f>
      </c>
      <c r="F293" s="22">
        <f>IF(ISERROR(VLOOKUP($B293,'Vysledky (4)'!$B$5:$T$50,19,FALSE)),"",VLOOKUP($B293,'Vysledky (4)'!$B$5:$T$50,19,FALSE))</f>
      </c>
      <c r="G293" s="22">
        <f>IF(ISERROR(VLOOKUP($B293,'Vysledky (5)'!$B$5:$T$50,19,FALSE)),"",VLOOKUP($B293,'Vysledky (5)'!$B$5:$T$50,19,FALSE))</f>
      </c>
      <c r="H293" s="22">
        <f>IF(ISERROR(VLOOKUP($B293,'Vysledky (6)'!$B$5:$T$50,19,FALSE)),"",VLOOKUP($B293,'Vysledky (6)'!$B$5:$T$50,19,FALSE))</f>
      </c>
      <c r="I293" s="22">
        <f>IF(ISERROR(VLOOKUP($B293,'Vysledky (7)'!$B$5:$T$50,19,FALSE)),"",VLOOKUP($B293,'Vysledky (7)'!$B$5:$T$50,19,FALSE))</f>
      </c>
      <c r="J293" s="22">
        <f>IF(ISERROR(VLOOKUP($B293,'Vysledky (8)'!$B$5:$T$50,19,FALSE)),"",VLOOKUP($B293,'Vysledky (8)'!$B$5:$T$50,19,FALSE))</f>
      </c>
      <c r="K293" s="22">
        <f>IF(ISERROR(VLOOKUP($B293,'Vysledky (9)'!$B$5:$T$50,19,FALSE)),"",VLOOKUP($B293,'Vysledky (9)'!$B$5:$T$50,19,FALSE))</f>
      </c>
      <c r="L293" s="22">
        <f>IF(ISERROR(VLOOKUP($B293,'Vysledky (10)'!$B$5:$T$50,19,FALSE)),"",VLOOKUP($B293,'Vysledky (10)'!$B$5:$T$50,19,FALSE))</f>
      </c>
      <c r="M293" s="23">
        <f t="shared" si="32"/>
        <v>0</v>
      </c>
      <c r="N293" s="24"/>
      <c r="O293">
        <f t="shared" si="33"/>
        <v>0</v>
      </c>
      <c r="P293">
        <f t="shared" si="34"/>
        <v>0</v>
      </c>
      <c r="Q293" s="25">
        <f t="shared" si="27"/>
        <v>0</v>
      </c>
      <c r="R293" s="25">
        <f t="shared" si="31"/>
        <v>0</v>
      </c>
      <c r="S293" s="25">
        <f t="shared" si="31"/>
        <v>0</v>
      </c>
      <c r="T293" s="25">
        <f t="shared" si="31"/>
        <v>0</v>
      </c>
      <c r="U293">
        <f t="shared" si="35"/>
        <v>0</v>
      </c>
      <c r="V293">
        <f t="shared" si="28"/>
        <v>0</v>
      </c>
      <c r="W293" s="164">
        <f t="shared" si="37"/>
        <v>0</v>
      </c>
      <c r="X293" s="164">
        <f t="shared" si="37"/>
        <v>0</v>
      </c>
      <c r="Y293" s="164">
        <f t="shared" si="37"/>
        <v>0</v>
      </c>
      <c r="Z293" s="164">
        <f t="shared" si="37"/>
        <v>0</v>
      </c>
      <c r="AA293" s="164">
        <f t="shared" si="37"/>
        <v>0</v>
      </c>
      <c r="AB293" s="164">
        <f t="shared" si="37"/>
        <v>0</v>
      </c>
      <c r="AC293" s="165">
        <f t="shared" si="36"/>
        <v>0</v>
      </c>
      <c r="AD293" s="166">
        <f t="shared" si="29"/>
        <v>43</v>
      </c>
    </row>
    <row r="294" spans="3:30" ht="12.75">
      <c r="C294" s="22">
        <f>IF(ISERROR(VLOOKUP($B294,'Vysledky (1)'!$B$5:$T$50,19,FALSE)),"",VLOOKUP($B294,'Vysledky (1)'!$B$5:$T$50,19,FALSE))</f>
      </c>
      <c r="D294" s="22">
        <f>IF(ISERROR(VLOOKUP($B294,'Vysledky (2)'!$B$5:$T$50,19,FALSE)),"",VLOOKUP($B294,'Vysledky (2)'!$B$5:$T$50,19,FALSE))</f>
      </c>
      <c r="E294" s="22">
        <f>IF(ISERROR(VLOOKUP($B294,'Vysledky (3)'!$B$5:$T$50,19,FALSE)),"",VLOOKUP($B294,'Vysledky (3)'!$B$5:$T$50,19,FALSE))</f>
      </c>
      <c r="F294" s="22">
        <f>IF(ISERROR(VLOOKUP($B294,'Vysledky (4)'!$B$5:$T$50,19,FALSE)),"",VLOOKUP($B294,'Vysledky (4)'!$B$5:$T$50,19,FALSE))</f>
      </c>
      <c r="G294" s="22">
        <f>IF(ISERROR(VLOOKUP($B294,'Vysledky (5)'!$B$5:$T$50,19,FALSE)),"",VLOOKUP($B294,'Vysledky (5)'!$B$5:$T$50,19,FALSE))</f>
      </c>
      <c r="H294" s="22">
        <f>IF(ISERROR(VLOOKUP($B294,'Vysledky (6)'!$B$5:$T$50,19,FALSE)),"",VLOOKUP($B294,'Vysledky (6)'!$B$5:$T$50,19,FALSE))</f>
      </c>
      <c r="I294" s="22">
        <f>IF(ISERROR(VLOOKUP($B294,'Vysledky (7)'!$B$5:$T$50,19,FALSE)),"",VLOOKUP($B294,'Vysledky (7)'!$B$5:$T$50,19,FALSE))</f>
      </c>
      <c r="J294" s="22">
        <f>IF(ISERROR(VLOOKUP($B294,'Vysledky (8)'!$B$5:$T$50,19,FALSE)),"",VLOOKUP($B294,'Vysledky (8)'!$B$5:$T$50,19,FALSE))</f>
      </c>
      <c r="K294" s="22">
        <f>IF(ISERROR(VLOOKUP($B294,'Vysledky (9)'!$B$5:$T$50,19,FALSE)),"",VLOOKUP($B294,'Vysledky (9)'!$B$5:$T$50,19,FALSE))</f>
      </c>
      <c r="L294" s="22">
        <f>IF(ISERROR(VLOOKUP($B294,'Vysledky (10)'!$B$5:$T$50,19,FALSE)),"",VLOOKUP($B294,'Vysledky (10)'!$B$5:$T$50,19,FALSE))</f>
      </c>
      <c r="M294" s="23">
        <f t="shared" si="32"/>
        <v>0</v>
      </c>
      <c r="N294" s="24"/>
      <c r="O294">
        <f t="shared" si="33"/>
        <v>0</v>
      </c>
      <c r="P294">
        <f t="shared" si="34"/>
        <v>0</v>
      </c>
      <c r="Q294" s="25">
        <f aca="true" t="shared" si="38" ref="Q294:Q357">IF($P294&gt;Q$3,MIN($C294:$L294),0)</f>
        <v>0</v>
      </c>
      <c r="R294" s="25">
        <f t="shared" si="31"/>
        <v>0</v>
      </c>
      <c r="S294" s="25">
        <f t="shared" si="31"/>
        <v>0</v>
      </c>
      <c r="T294" s="25">
        <f t="shared" si="31"/>
        <v>0</v>
      </c>
      <c r="U294">
        <f t="shared" si="35"/>
        <v>0</v>
      </c>
      <c r="V294">
        <f aca="true" t="shared" si="39" ref="V294:V357">U294*V$4</f>
        <v>0</v>
      </c>
      <c r="W294" s="164">
        <f t="shared" si="37"/>
        <v>0</v>
      </c>
      <c r="X294" s="164">
        <f t="shared" si="37"/>
        <v>0</v>
      </c>
      <c r="Y294" s="164">
        <f t="shared" si="37"/>
        <v>0</v>
      </c>
      <c r="Z294" s="164">
        <f t="shared" si="37"/>
        <v>0</v>
      </c>
      <c r="AA294" s="164">
        <f t="shared" si="37"/>
        <v>0</v>
      </c>
      <c r="AB294" s="164">
        <f t="shared" si="37"/>
        <v>0</v>
      </c>
      <c r="AC294" s="165">
        <f t="shared" si="36"/>
        <v>0</v>
      </c>
      <c r="AD294" s="166">
        <f aca="true" t="shared" si="40" ref="AD294:AD357">RANK(AC294,AC$6:AC$53)</f>
        <v>43</v>
      </c>
    </row>
    <row r="295" spans="3:30" ht="12.75">
      <c r="C295" s="22">
        <f>IF(ISERROR(VLOOKUP($B295,'Vysledky (1)'!$B$5:$T$50,19,FALSE)),"",VLOOKUP($B295,'Vysledky (1)'!$B$5:$T$50,19,FALSE))</f>
      </c>
      <c r="D295" s="22">
        <f>IF(ISERROR(VLOOKUP($B295,'Vysledky (2)'!$B$5:$T$50,19,FALSE)),"",VLOOKUP($B295,'Vysledky (2)'!$B$5:$T$50,19,FALSE))</f>
      </c>
      <c r="E295" s="22">
        <f>IF(ISERROR(VLOOKUP($B295,'Vysledky (3)'!$B$5:$T$50,19,FALSE)),"",VLOOKUP($B295,'Vysledky (3)'!$B$5:$T$50,19,FALSE))</f>
      </c>
      <c r="F295" s="22">
        <f>IF(ISERROR(VLOOKUP($B295,'Vysledky (4)'!$B$5:$T$50,19,FALSE)),"",VLOOKUP($B295,'Vysledky (4)'!$B$5:$T$50,19,FALSE))</f>
      </c>
      <c r="G295" s="22">
        <f>IF(ISERROR(VLOOKUP($B295,'Vysledky (5)'!$B$5:$T$50,19,FALSE)),"",VLOOKUP($B295,'Vysledky (5)'!$B$5:$T$50,19,FALSE))</f>
      </c>
      <c r="H295" s="22">
        <f>IF(ISERROR(VLOOKUP($B295,'Vysledky (6)'!$B$5:$T$50,19,FALSE)),"",VLOOKUP($B295,'Vysledky (6)'!$B$5:$T$50,19,FALSE))</f>
      </c>
      <c r="I295" s="22">
        <f>IF(ISERROR(VLOOKUP($B295,'Vysledky (7)'!$B$5:$T$50,19,FALSE)),"",VLOOKUP($B295,'Vysledky (7)'!$B$5:$T$50,19,FALSE))</f>
      </c>
      <c r="J295" s="22">
        <f>IF(ISERROR(VLOOKUP($B295,'Vysledky (8)'!$B$5:$T$50,19,FALSE)),"",VLOOKUP($B295,'Vysledky (8)'!$B$5:$T$50,19,FALSE))</f>
      </c>
      <c r="K295" s="22">
        <f>IF(ISERROR(VLOOKUP($B295,'Vysledky (9)'!$B$5:$T$50,19,FALSE)),"",VLOOKUP($B295,'Vysledky (9)'!$B$5:$T$50,19,FALSE))</f>
      </c>
      <c r="L295" s="22">
        <f>IF(ISERROR(VLOOKUP($B295,'Vysledky (10)'!$B$5:$T$50,19,FALSE)),"",VLOOKUP($B295,'Vysledky (10)'!$B$5:$T$50,19,FALSE))</f>
      </c>
      <c r="M295" s="23">
        <f t="shared" si="32"/>
        <v>0</v>
      </c>
      <c r="N295" s="24"/>
      <c r="O295">
        <f t="shared" si="33"/>
        <v>0</v>
      </c>
      <c r="P295">
        <f t="shared" si="34"/>
        <v>0</v>
      </c>
      <c r="Q295" s="25">
        <f t="shared" si="38"/>
        <v>0</v>
      </c>
      <c r="R295" s="25">
        <f t="shared" si="31"/>
        <v>0</v>
      </c>
      <c r="S295" s="25">
        <f t="shared" si="31"/>
        <v>0</v>
      </c>
      <c r="T295" s="25">
        <f t="shared" si="31"/>
        <v>0</v>
      </c>
      <c r="U295">
        <f t="shared" si="35"/>
        <v>0</v>
      </c>
      <c r="V295">
        <f t="shared" si="39"/>
        <v>0</v>
      </c>
      <c r="W295" s="164">
        <f t="shared" si="37"/>
        <v>0</v>
      </c>
      <c r="X295" s="164">
        <f t="shared" si="37"/>
        <v>0</v>
      </c>
      <c r="Y295" s="164">
        <f t="shared" si="37"/>
        <v>0</v>
      </c>
      <c r="Z295" s="164">
        <f t="shared" si="37"/>
        <v>0</v>
      </c>
      <c r="AA295" s="164">
        <f t="shared" si="37"/>
        <v>0</v>
      </c>
      <c r="AB295" s="164">
        <f t="shared" si="37"/>
        <v>0</v>
      </c>
      <c r="AC295" s="165">
        <f t="shared" si="36"/>
        <v>0</v>
      </c>
      <c r="AD295" s="166">
        <f t="shared" si="40"/>
        <v>43</v>
      </c>
    </row>
    <row r="296" spans="3:30" ht="12.75">
      <c r="C296" s="22">
        <f>IF(ISERROR(VLOOKUP($B296,'Vysledky (1)'!$B$5:$T$50,19,FALSE)),"",VLOOKUP($B296,'Vysledky (1)'!$B$5:$T$50,19,FALSE))</f>
      </c>
      <c r="D296" s="22">
        <f>IF(ISERROR(VLOOKUP($B296,'Vysledky (2)'!$B$5:$T$50,19,FALSE)),"",VLOOKUP($B296,'Vysledky (2)'!$B$5:$T$50,19,FALSE))</f>
      </c>
      <c r="E296" s="22">
        <f>IF(ISERROR(VLOOKUP($B296,'Vysledky (3)'!$B$5:$T$50,19,FALSE)),"",VLOOKUP($B296,'Vysledky (3)'!$B$5:$T$50,19,FALSE))</f>
      </c>
      <c r="F296" s="22">
        <f>IF(ISERROR(VLOOKUP($B296,'Vysledky (4)'!$B$5:$T$50,19,FALSE)),"",VLOOKUP($B296,'Vysledky (4)'!$B$5:$T$50,19,FALSE))</f>
      </c>
      <c r="G296" s="22">
        <f>IF(ISERROR(VLOOKUP($B296,'Vysledky (5)'!$B$5:$T$50,19,FALSE)),"",VLOOKUP($B296,'Vysledky (5)'!$B$5:$T$50,19,FALSE))</f>
      </c>
      <c r="H296" s="22">
        <f>IF(ISERROR(VLOOKUP($B296,'Vysledky (6)'!$B$5:$T$50,19,FALSE)),"",VLOOKUP($B296,'Vysledky (6)'!$B$5:$T$50,19,FALSE))</f>
      </c>
      <c r="I296" s="22">
        <f>IF(ISERROR(VLOOKUP($B296,'Vysledky (7)'!$B$5:$T$50,19,FALSE)),"",VLOOKUP($B296,'Vysledky (7)'!$B$5:$T$50,19,FALSE))</f>
      </c>
      <c r="J296" s="22">
        <f>IF(ISERROR(VLOOKUP($B296,'Vysledky (8)'!$B$5:$T$50,19,FALSE)),"",VLOOKUP($B296,'Vysledky (8)'!$B$5:$T$50,19,FALSE))</f>
      </c>
      <c r="K296" s="22">
        <f>IF(ISERROR(VLOOKUP($B296,'Vysledky (9)'!$B$5:$T$50,19,FALSE)),"",VLOOKUP($B296,'Vysledky (9)'!$B$5:$T$50,19,FALSE))</f>
      </c>
      <c r="L296" s="22">
        <f>IF(ISERROR(VLOOKUP($B296,'Vysledky (10)'!$B$5:$T$50,19,FALSE)),"",VLOOKUP($B296,'Vysledky (10)'!$B$5:$T$50,19,FALSE))</f>
      </c>
      <c r="M296" s="23">
        <f t="shared" si="32"/>
        <v>0</v>
      </c>
      <c r="N296" s="24"/>
      <c r="O296">
        <f t="shared" si="33"/>
        <v>0</v>
      </c>
      <c r="P296">
        <f t="shared" si="34"/>
        <v>0</v>
      </c>
      <c r="Q296" s="25">
        <f t="shared" si="38"/>
        <v>0</v>
      </c>
      <c r="R296" s="25">
        <f t="shared" si="31"/>
        <v>0</v>
      </c>
      <c r="S296" s="25">
        <f t="shared" si="31"/>
        <v>0</v>
      </c>
      <c r="T296" s="25">
        <f t="shared" si="31"/>
        <v>0</v>
      </c>
      <c r="U296">
        <f t="shared" si="35"/>
        <v>0</v>
      </c>
      <c r="V296">
        <f t="shared" si="39"/>
        <v>0</v>
      </c>
      <c r="W296" s="164">
        <f t="shared" si="37"/>
        <v>0</v>
      </c>
      <c r="X296" s="164">
        <f t="shared" si="37"/>
        <v>0</v>
      </c>
      <c r="Y296" s="164">
        <f t="shared" si="37"/>
        <v>0</v>
      </c>
      <c r="Z296" s="164">
        <f t="shared" si="37"/>
        <v>0</v>
      </c>
      <c r="AA296" s="164">
        <f t="shared" si="37"/>
        <v>0</v>
      </c>
      <c r="AB296" s="164">
        <f t="shared" si="37"/>
        <v>0</v>
      </c>
      <c r="AC296" s="165">
        <f t="shared" si="36"/>
        <v>0</v>
      </c>
      <c r="AD296" s="166">
        <f t="shared" si="40"/>
        <v>43</v>
      </c>
    </row>
    <row r="297" spans="3:30" ht="12.75">
      <c r="C297" s="22">
        <f>IF(ISERROR(VLOOKUP($B297,'Vysledky (1)'!$B$5:$T$50,19,FALSE)),"",VLOOKUP($B297,'Vysledky (1)'!$B$5:$T$50,19,FALSE))</f>
      </c>
      <c r="D297" s="22">
        <f>IF(ISERROR(VLOOKUP($B297,'Vysledky (2)'!$B$5:$T$50,19,FALSE)),"",VLOOKUP($B297,'Vysledky (2)'!$B$5:$T$50,19,FALSE))</f>
      </c>
      <c r="E297" s="22">
        <f>IF(ISERROR(VLOOKUP($B297,'Vysledky (3)'!$B$5:$T$50,19,FALSE)),"",VLOOKUP($B297,'Vysledky (3)'!$B$5:$T$50,19,FALSE))</f>
      </c>
      <c r="F297" s="22">
        <f>IF(ISERROR(VLOOKUP($B297,'Vysledky (4)'!$B$5:$T$50,19,FALSE)),"",VLOOKUP($B297,'Vysledky (4)'!$B$5:$T$50,19,FALSE))</f>
      </c>
      <c r="G297" s="22">
        <f>IF(ISERROR(VLOOKUP($B297,'Vysledky (5)'!$B$5:$T$50,19,FALSE)),"",VLOOKUP($B297,'Vysledky (5)'!$B$5:$T$50,19,FALSE))</f>
      </c>
      <c r="H297" s="22">
        <f>IF(ISERROR(VLOOKUP($B297,'Vysledky (6)'!$B$5:$T$50,19,FALSE)),"",VLOOKUP($B297,'Vysledky (6)'!$B$5:$T$50,19,FALSE))</f>
      </c>
      <c r="I297" s="22">
        <f>IF(ISERROR(VLOOKUP($B297,'Vysledky (7)'!$B$5:$T$50,19,FALSE)),"",VLOOKUP($B297,'Vysledky (7)'!$B$5:$T$50,19,FALSE))</f>
      </c>
      <c r="J297" s="22">
        <f>IF(ISERROR(VLOOKUP($B297,'Vysledky (8)'!$B$5:$T$50,19,FALSE)),"",VLOOKUP($B297,'Vysledky (8)'!$B$5:$T$50,19,FALSE))</f>
      </c>
      <c r="K297" s="22">
        <f>IF(ISERROR(VLOOKUP($B297,'Vysledky (9)'!$B$5:$T$50,19,FALSE)),"",VLOOKUP($B297,'Vysledky (9)'!$B$5:$T$50,19,FALSE))</f>
      </c>
      <c r="L297" s="22">
        <f>IF(ISERROR(VLOOKUP($B297,'Vysledky (10)'!$B$5:$T$50,19,FALSE)),"",VLOOKUP($B297,'Vysledky (10)'!$B$5:$T$50,19,FALSE))</f>
      </c>
      <c r="M297" s="23">
        <f t="shared" si="32"/>
        <v>0</v>
      </c>
      <c r="N297" s="24"/>
      <c r="O297">
        <f t="shared" si="33"/>
        <v>0</v>
      </c>
      <c r="P297">
        <f t="shared" si="34"/>
        <v>0</v>
      </c>
      <c r="Q297" s="25">
        <f t="shared" si="38"/>
        <v>0</v>
      </c>
      <c r="R297" s="25">
        <f t="shared" si="31"/>
        <v>0</v>
      </c>
      <c r="S297" s="25">
        <f t="shared" si="31"/>
        <v>0</v>
      </c>
      <c r="T297" s="25">
        <f t="shared" si="31"/>
        <v>0</v>
      </c>
      <c r="U297">
        <f t="shared" si="35"/>
        <v>0</v>
      </c>
      <c r="V297">
        <f t="shared" si="39"/>
        <v>0</v>
      </c>
      <c r="W297" s="164">
        <f t="shared" si="37"/>
        <v>0</v>
      </c>
      <c r="X297" s="164">
        <f t="shared" si="37"/>
        <v>0</v>
      </c>
      <c r="Y297" s="164">
        <f t="shared" si="37"/>
        <v>0</v>
      </c>
      <c r="Z297" s="164">
        <f t="shared" si="37"/>
        <v>0</v>
      </c>
      <c r="AA297" s="164">
        <f t="shared" si="37"/>
        <v>0</v>
      </c>
      <c r="AB297" s="164">
        <f t="shared" si="37"/>
        <v>0</v>
      </c>
      <c r="AC297" s="165">
        <f t="shared" si="36"/>
        <v>0</v>
      </c>
      <c r="AD297" s="166">
        <f t="shared" si="40"/>
        <v>43</v>
      </c>
    </row>
    <row r="298" spans="3:30" ht="12.75">
      <c r="C298" s="22">
        <f>IF(ISERROR(VLOOKUP($B298,'Vysledky (1)'!$B$5:$T$50,19,FALSE)),"",VLOOKUP($B298,'Vysledky (1)'!$B$5:$T$50,19,FALSE))</f>
      </c>
      <c r="D298" s="22">
        <f>IF(ISERROR(VLOOKUP($B298,'Vysledky (2)'!$B$5:$T$50,19,FALSE)),"",VLOOKUP($B298,'Vysledky (2)'!$B$5:$T$50,19,FALSE))</f>
      </c>
      <c r="E298" s="22">
        <f>IF(ISERROR(VLOOKUP($B298,'Vysledky (3)'!$B$5:$T$50,19,FALSE)),"",VLOOKUP($B298,'Vysledky (3)'!$B$5:$T$50,19,FALSE))</f>
      </c>
      <c r="F298" s="22">
        <f>IF(ISERROR(VLOOKUP($B298,'Vysledky (4)'!$B$5:$T$50,19,FALSE)),"",VLOOKUP($B298,'Vysledky (4)'!$B$5:$T$50,19,FALSE))</f>
      </c>
      <c r="G298" s="22">
        <f>IF(ISERROR(VLOOKUP($B298,'Vysledky (5)'!$B$5:$T$50,19,FALSE)),"",VLOOKUP($B298,'Vysledky (5)'!$B$5:$T$50,19,FALSE))</f>
      </c>
      <c r="H298" s="22">
        <f>IF(ISERROR(VLOOKUP($B298,'Vysledky (6)'!$B$5:$T$50,19,FALSE)),"",VLOOKUP($B298,'Vysledky (6)'!$B$5:$T$50,19,FALSE))</f>
      </c>
      <c r="I298" s="22">
        <f>IF(ISERROR(VLOOKUP($B298,'Vysledky (7)'!$B$5:$T$50,19,FALSE)),"",VLOOKUP($B298,'Vysledky (7)'!$B$5:$T$50,19,FALSE))</f>
      </c>
      <c r="J298" s="22">
        <f>IF(ISERROR(VLOOKUP($B298,'Vysledky (8)'!$B$5:$T$50,19,FALSE)),"",VLOOKUP($B298,'Vysledky (8)'!$B$5:$T$50,19,FALSE))</f>
      </c>
      <c r="K298" s="22">
        <f>IF(ISERROR(VLOOKUP($B298,'Vysledky (9)'!$B$5:$T$50,19,FALSE)),"",VLOOKUP($B298,'Vysledky (9)'!$B$5:$T$50,19,FALSE))</f>
      </c>
      <c r="L298" s="22">
        <f>IF(ISERROR(VLOOKUP($B298,'Vysledky (10)'!$B$5:$T$50,19,FALSE)),"",VLOOKUP($B298,'Vysledky (10)'!$B$5:$T$50,19,FALSE))</f>
      </c>
      <c r="M298" s="23">
        <f t="shared" si="32"/>
        <v>0</v>
      </c>
      <c r="N298" s="24"/>
      <c r="O298">
        <f t="shared" si="33"/>
        <v>0</v>
      </c>
      <c r="P298">
        <f t="shared" si="34"/>
        <v>0</v>
      </c>
      <c r="Q298" s="25">
        <f t="shared" si="38"/>
        <v>0</v>
      </c>
      <c r="R298" s="25">
        <f t="shared" si="31"/>
        <v>0</v>
      </c>
      <c r="S298" s="25">
        <f t="shared" si="31"/>
        <v>0</v>
      </c>
      <c r="T298" s="25">
        <f t="shared" si="31"/>
        <v>0</v>
      </c>
      <c r="U298">
        <f t="shared" si="35"/>
        <v>0</v>
      </c>
      <c r="V298">
        <f t="shared" si="39"/>
        <v>0</v>
      </c>
      <c r="W298" s="164">
        <f t="shared" si="37"/>
        <v>0</v>
      </c>
      <c r="X298" s="164">
        <f t="shared" si="37"/>
        <v>0</v>
      </c>
      <c r="Y298" s="164">
        <f t="shared" si="37"/>
        <v>0</v>
      </c>
      <c r="Z298" s="164">
        <f t="shared" si="37"/>
        <v>0</v>
      </c>
      <c r="AA298" s="164">
        <f t="shared" si="37"/>
        <v>0</v>
      </c>
      <c r="AB298" s="164">
        <f t="shared" si="37"/>
        <v>0</v>
      </c>
      <c r="AC298" s="165">
        <f t="shared" si="36"/>
        <v>0</v>
      </c>
      <c r="AD298" s="166">
        <f t="shared" si="40"/>
        <v>43</v>
      </c>
    </row>
    <row r="299" spans="3:30" ht="12.75">
      <c r="C299" s="22">
        <f>IF(ISERROR(VLOOKUP($B299,'Vysledky (1)'!$B$5:$T$50,19,FALSE)),"",VLOOKUP($B299,'Vysledky (1)'!$B$5:$T$50,19,FALSE))</f>
      </c>
      <c r="D299" s="22">
        <f>IF(ISERROR(VLOOKUP($B299,'Vysledky (2)'!$B$5:$T$50,19,FALSE)),"",VLOOKUP($B299,'Vysledky (2)'!$B$5:$T$50,19,FALSE))</f>
      </c>
      <c r="E299" s="22">
        <f>IF(ISERROR(VLOOKUP($B299,'Vysledky (3)'!$B$5:$T$50,19,FALSE)),"",VLOOKUP($B299,'Vysledky (3)'!$B$5:$T$50,19,FALSE))</f>
      </c>
      <c r="F299" s="22">
        <f>IF(ISERROR(VLOOKUP($B299,'Vysledky (4)'!$B$5:$T$50,19,FALSE)),"",VLOOKUP($B299,'Vysledky (4)'!$B$5:$T$50,19,FALSE))</f>
      </c>
      <c r="G299" s="22">
        <f>IF(ISERROR(VLOOKUP($B299,'Vysledky (5)'!$B$5:$T$50,19,FALSE)),"",VLOOKUP($B299,'Vysledky (5)'!$B$5:$T$50,19,FALSE))</f>
      </c>
      <c r="H299" s="22">
        <f>IF(ISERROR(VLOOKUP($B299,'Vysledky (6)'!$B$5:$T$50,19,FALSE)),"",VLOOKUP($B299,'Vysledky (6)'!$B$5:$T$50,19,FALSE))</f>
      </c>
      <c r="I299" s="22">
        <f>IF(ISERROR(VLOOKUP($B299,'Vysledky (7)'!$B$5:$T$50,19,FALSE)),"",VLOOKUP($B299,'Vysledky (7)'!$B$5:$T$50,19,FALSE))</f>
      </c>
      <c r="J299" s="22">
        <f>IF(ISERROR(VLOOKUP($B299,'Vysledky (8)'!$B$5:$T$50,19,FALSE)),"",VLOOKUP($B299,'Vysledky (8)'!$B$5:$T$50,19,FALSE))</f>
      </c>
      <c r="K299" s="22">
        <f>IF(ISERROR(VLOOKUP($B299,'Vysledky (9)'!$B$5:$T$50,19,FALSE)),"",VLOOKUP($B299,'Vysledky (9)'!$B$5:$T$50,19,FALSE))</f>
      </c>
      <c r="L299" s="22">
        <f>IF(ISERROR(VLOOKUP($B299,'Vysledky (10)'!$B$5:$T$50,19,FALSE)),"",VLOOKUP($B299,'Vysledky (10)'!$B$5:$T$50,19,FALSE))</f>
      </c>
      <c r="M299" s="23">
        <f t="shared" si="32"/>
        <v>0</v>
      </c>
      <c r="N299" s="24"/>
      <c r="O299">
        <f t="shared" si="33"/>
        <v>0</v>
      </c>
      <c r="P299">
        <f t="shared" si="34"/>
        <v>0</v>
      </c>
      <c r="Q299" s="25">
        <f t="shared" si="38"/>
        <v>0</v>
      </c>
      <c r="R299" s="25">
        <f t="shared" si="31"/>
        <v>0</v>
      </c>
      <c r="S299" s="25">
        <f t="shared" si="31"/>
        <v>0</v>
      </c>
      <c r="T299" s="25">
        <f t="shared" si="31"/>
        <v>0</v>
      </c>
      <c r="U299">
        <f t="shared" si="35"/>
        <v>0</v>
      </c>
      <c r="V299">
        <f t="shared" si="39"/>
        <v>0</v>
      </c>
      <c r="W299" s="164">
        <f t="shared" si="37"/>
        <v>0</v>
      </c>
      <c r="X299" s="164">
        <f t="shared" si="37"/>
        <v>0</v>
      </c>
      <c r="Y299" s="164">
        <f t="shared" si="37"/>
        <v>0</v>
      </c>
      <c r="Z299" s="164">
        <f t="shared" si="37"/>
        <v>0</v>
      </c>
      <c r="AA299" s="164">
        <f t="shared" si="37"/>
        <v>0</v>
      </c>
      <c r="AB299" s="164">
        <f t="shared" si="37"/>
        <v>0</v>
      </c>
      <c r="AC299" s="165">
        <f t="shared" si="36"/>
        <v>0</v>
      </c>
      <c r="AD299" s="166">
        <f t="shared" si="40"/>
        <v>43</v>
      </c>
    </row>
    <row r="300" spans="3:30" ht="12.75">
      <c r="C300" s="22">
        <f>IF(ISERROR(VLOOKUP($B300,'Vysledky (1)'!$B$5:$T$50,19,FALSE)),"",VLOOKUP($B300,'Vysledky (1)'!$B$5:$T$50,19,FALSE))</f>
      </c>
      <c r="D300" s="22">
        <f>IF(ISERROR(VLOOKUP($B300,'Vysledky (2)'!$B$5:$T$50,19,FALSE)),"",VLOOKUP($B300,'Vysledky (2)'!$B$5:$T$50,19,FALSE))</f>
      </c>
      <c r="E300" s="22">
        <f>IF(ISERROR(VLOOKUP($B300,'Vysledky (3)'!$B$5:$T$50,19,FALSE)),"",VLOOKUP($B300,'Vysledky (3)'!$B$5:$T$50,19,FALSE))</f>
      </c>
      <c r="F300" s="22">
        <f>IF(ISERROR(VLOOKUP($B300,'Vysledky (4)'!$B$5:$T$50,19,FALSE)),"",VLOOKUP($B300,'Vysledky (4)'!$B$5:$T$50,19,FALSE))</f>
      </c>
      <c r="G300" s="22">
        <f>IF(ISERROR(VLOOKUP($B300,'Vysledky (5)'!$B$5:$T$50,19,FALSE)),"",VLOOKUP($B300,'Vysledky (5)'!$B$5:$T$50,19,FALSE))</f>
      </c>
      <c r="H300" s="22">
        <f>IF(ISERROR(VLOOKUP($B300,'Vysledky (6)'!$B$5:$T$50,19,FALSE)),"",VLOOKUP($B300,'Vysledky (6)'!$B$5:$T$50,19,FALSE))</f>
      </c>
      <c r="I300" s="22">
        <f>IF(ISERROR(VLOOKUP($B300,'Vysledky (7)'!$B$5:$T$50,19,FALSE)),"",VLOOKUP($B300,'Vysledky (7)'!$B$5:$T$50,19,FALSE))</f>
      </c>
      <c r="J300" s="22">
        <f>IF(ISERROR(VLOOKUP($B300,'Vysledky (8)'!$B$5:$T$50,19,FALSE)),"",VLOOKUP($B300,'Vysledky (8)'!$B$5:$T$50,19,FALSE))</f>
      </c>
      <c r="K300" s="22">
        <f>IF(ISERROR(VLOOKUP($B300,'Vysledky (9)'!$B$5:$T$50,19,FALSE)),"",VLOOKUP($B300,'Vysledky (9)'!$B$5:$T$50,19,FALSE))</f>
      </c>
      <c r="L300" s="22">
        <f>IF(ISERROR(VLOOKUP($B300,'Vysledky (10)'!$B$5:$T$50,19,FALSE)),"",VLOOKUP($B300,'Vysledky (10)'!$B$5:$T$50,19,FALSE))</f>
      </c>
      <c r="M300" s="23">
        <f t="shared" si="32"/>
        <v>0</v>
      </c>
      <c r="N300" s="24"/>
      <c r="O300">
        <f t="shared" si="33"/>
        <v>0</v>
      </c>
      <c r="P300">
        <f t="shared" si="34"/>
        <v>0</v>
      </c>
      <c r="Q300" s="25">
        <f t="shared" si="38"/>
        <v>0</v>
      </c>
      <c r="R300" s="25">
        <f t="shared" si="31"/>
        <v>0</v>
      </c>
      <c r="S300" s="25">
        <f t="shared" si="31"/>
        <v>0</v>
      </c>
      <c r="T300" s="25">
        <f t="shared" si="31"/>
        <v>0</v>
      </c>
      <c r="U300">
        <f t="shared" si="35"/>
        <v>0</v>
      </c>
      <c r="V300">
        <f t="shared" si="39"/>
        <v>0</v>
      </c>
      <c r="W300" s="164">
        <f t="shared" si="37"/>
        <v>0</v>
      </c>
      <c r="X300" s="164">
        <f t="shared" si="37"/>
        <v>0</v>
      </c>
      <c r="Y300" s="164">
        <f t="shared" si="37"/>
        <v>0</v>
      </c>
      <c r="Z300" s="164">
        <f t="shared" si="37"/>
        <v>0</v>
      </c>
      <c r="AA300" s="164">
        <f t="shared" si="37"/>
        <v>0</v>
      </c>
      <c r="AB300" s="164">
        <f t="shared" si="37"/>
        <v>0</v>
      </c>
      <c r="AC300" s="165">
        <f t="shared" si="36"/>
        <v>0</v>
      </c>
      <c r="AD300" s="166">
        <f t="shared" si="40"/>
        <v>43</v>
      </c>
    </row>
    <row r="301" spans="3:30" ht="12.75">
      <c r="C301" s="22">
        <f>IF(ISERROR(VLOOKUP($B301,'Vysledky (1)'!$B$5:$T$50,19,FALSE)),"",VLOOKUP($B301,'Vysledky (1)'!$B$5:$T$50,19,FALSE))</f>
      </c>
      <c r="D301" s="22">
        <f>IF(ISERROR(VLOOKUP($B301,'Vysledky (2)'!$B$5:$T$50,19,FALSE)),"",VLOOKUP($B301,'Vysledky (2)'!$B$5:$T$50,19,FALSE))</f>
      </c>
      <c r="E301" s="22">
        <f>IF(ISERROR(VLOOKUP($B301,'Vysledky (3)'!$B$5:$T$50,19,FALSE)),"",VLOOKUP($B301,'Vysledky (3)'!$B$5:$T$50,19,FALSE))</f>
      </c>
      <c r="F301" s="22">
        <f>IF(ISERROR(VLOOKUP($B301,'Vysledky (4)'!$B$5:$T$50,19,FALSE)),"",VLOOKUP($B301,'Vysledky (4)'!$B$5:$T$50,19,FALSE))</f>
      </c>
      <c r="G301" s="22">
        <f>IF(ISERROR(VLOOKUP($B301,'Vysledky (5)'!$B$5:$T$50,19,FALSE)),"",VLOOKUP($B301,'Vysledky (5)'!$B$5:$T$50,19,FALSE))</f>
      </c>
      <c r="H301" s="22">
        <f>IF(ISERROR(VLOOKUP($B301,'Vysledky (6)'!$B$5:$T$50,19,FALSE)),"",VLOOKUP($B301,'Vysledky (6)'!$B$5:$T$50,19,FALSE))</f>
      </c>
      <c r="I301" s="22">
        <f>IF(ISERROR(VLOOKUP($B301,'Vysledky (7)'!$B$5:$T$50,19,FALSE)),"",VLOOKUP($B301,'Vysledky (7)'!$B$5:$T$50,19,FALSE))</f>
      </c>
      <c r="J301" s="22">
        <f>IF(ISERROR(VLOOKUP($B301,'Vysledky (8)'!$B$5:$T$50,19,FALSE)),"",VLOOKUP($B301,'Vysledky (8)'!$B$5:$T$50,19,FALSE))</f>
      </c>
      <c r="K301" s="22">
        <f>IF(ISERROR(VLOOKUP($B301,'Vysledky (9)'!$B$5:$T$50,19,FALSE)),"",VLOOKUP($B301,'Vysledky (9)'!$B$5:$T$50,19,FALSE))</f>
      </c>
      <c r="L301" s="22">
        <f>IF(ISERROR(VLOOKUP($B301,'Vysledky (10)'!$B$5:$T$50,19,FALSE)),"",VLOOKUP($B301,'Vysledky (10)'!$B$5:$T$50,19,FALSE))</f>
      </c>
      <c r="M301" s="23">
        <f t="shared" si="32"/>
        <v>0</v>
      </c>
      <c r="N301" s="24"/>
      <c r="O301">
        <f t="shared" si="33"/>
        <v>0</v>
      </c>
      <c r="P301">
        <f t="shared" si="34"/>
        <v>0</v>
      </c>
      <c r="Q301" s="25">
        <f t="shared" si="38"/>
        <v>0</v>
      </c>
      <c r="R301" s="25">
        <f t="shared" si="31"/>
        <v>0</v>
      </c>
      <c r="S301" s="25">
        <f t="shared" si="31"/>
        <v>0</v>
      </c>
      <c r="T301" s="25">
        <f t="shared" si="31"/>
        <v>0</v>
      </c>
      <c r="U301">
        <f t="shared" si="35"/>
        <v>0</v>
      </c>
      <c r="V301">
        <f t="shared" si="39"/>
        <v>0</v>
      </c>
      <c r="W301" s="164">
        <f t="shared" si="37"/>
        <v>0</v>
      </c>
      <c r="X301" s="164">
        <f t="shared" si="37"/>
        <v>0</v>
      </c>
      <c r="Y301" s="164">
        <f t="shared" si="37"/>
        <v>0</v>
      </c>
      <c r="Z301" s="164">
        <f t="shared" si="37"/>
        <v>0</v>
      </c>
      <c r="AA301" s="164">
        <f t="shared" si="37"/>
        <v>0</v>
      </c>
      <c r="AB301" s="164">
        <f t="shared" si="37"/>
        <v>0</v>
      </c>
      <c r="AC301" s="165">
        <f t="shared" si="36"/>
        <v>0</v>
      </c>
      <c r="AD301" s="166">
        <f t="shared" si="40"/>
        <v>43</v>
      </c>
    </row>
    <row r="302" spans="3:30" ht="12.75">
      <c r="C302" s="22">
        <f>IF(ISERROR(VLOOKUP($B302,'Vysledky (1)'!$B$5:$T$50,19,FALSE)),"",VLOOKUP($B302,'Vysledky (1)'!$B$5:$T$50,19,FALSE))</f>
      </c>
      <c r="D302" s="22">
        <f>IF(ISERROR(VLOOKUP($B302,'Vysledky (2)'!$B$5:$T$50,19,FALSE)),"",VLOOKUP($B302,'Vysledky (2)'!$B$5:$T$50,19,FALSE))</f>
      </c>
      <c r="E302" s="22">
        <f>IF(ISERROR(VLOOKUP($B302,'Vysledky (3)'!$B$5:$T$50,19,FALSE)),"",VLOOKUP($B302,'Vysledky (3)'!$B$5:$T$50,19,FALSE))</f>
      </c>
      <c r="F302" s="22">
        <f>IF(ISERROR(VLOOKUP($B302,'Vysledky (4)'!$B$5:$T$50,19,FALSE)),"",VLOOKUP($B302,'Vysledky (4)'!$B$5:$T$50,19,FALSE))</f>
      </c>
      <c r="G302" s="22">
        <f>IF(ISERROR(VLOOKUP($B302,'Vysledky (5)'!$B$5:$T$50,19,FALSE)),"",VLOOKUP($B302,'Vysledky (5)'!$B$5:$T$50,19,FALSE))</f>
      </c>
      <c r="H302" s="22">
        <f>IF(ISERROR(VLOOKUP($B302,'Vysledky (6)'!$B$5:$T$50,19,FALSE)),"",VLOOKUP($B302,'Vysledky (6)'!$B$5:$T$50,19,FALSE))</f>
      </c>
      <c r="I302" s="22">
        <f>IF(ISERROR(VLOOKUP($B302,'Vysledky (7)'!$B$5:$T$50,19,FALSE)),"",VLOOKUP($B302,'Vysledky (7)'!$B$5:$T$50,19,FALSE))</f>
      </c>
      <c r="J302" s="22">
        <f>IF(ISERROR(VLOOKUP($B302,'Vysledky (8)'!$B$5:$T$50,19,FALSE)),"",VLOOKUP($B302,'Vysledky (8)'!$B$5:$T$50,19,FALSE))</f>
      </c>
      <c r="K302" s="22">
        <f>IF(ISERROR(VLOOKUP($B302,'Vysledky (9)'!$B$5:$T$50,19,FALSE)),"",VLOOKUP($B302,'Vysledky (9)'!$B$5:$T$50,19,FALSE))</f>
      </c>
      <c r="L302" s="22">
        <f>IF(ISERROR(VLOOKUP($B302,'Vysledky (10)'!$B$5:$T$50,19,FALSE)),"",VLOOKUP($B302,'Vysledky (10)'!$B$5:$T$50,19,FALSE))</f>
      </c>
      <c r="M302" s="23">
        <f t="shared" si="32"/>
        <v>0</v>
      </c>
      <c r="N302" s="24"/>
      <c r="O302">
        <f t="shared" si="33"/>
        <v>0</v>
      </c>
      <c r="P302">
        <f t="shared" si="34"/>
        <v>0</v>
      </c>
      <c r="Q302" s="25">
        <f t="shared" si="38"/>
        <v>0</v>
      </c>
      <c r="R302" s="25">
        <f t="shared" si="31"/>
        <v>0</v>
      </c>
      <c r="S302" s="25">
        <f t="shared" si="31"/>
        <v>0</v>
      </c>
      <c r="T302" s="25">
        <f t="shared" si="31"/>
        <v>0</v>
      </c>
      <c r="U302">
        <f t="shared" si="35"/>
        <v>0</v>
      </c>
      <c r="V302">
        <f t="shared" si="39"/>
        <v>0</v>
      </c>
      <c r="W302" s="164">
        <f t="shared" si="37"/>
        <v>0</v>
      </c>
      <c r="X302" s="164">
        <f t="shared" si="37"/>
        <v>0</v>
      </c>
      <c r="Y302" s="164">
        <f t="shared" si="37"/>
        <v>0</v>
      </c>
      <c r="Z302" s="164">
        <f t="shared" si="37"/>
        <v>0</v>
      </c>
      <c r="AA302" s="164">
        <f t="shared" si="37"/>
        <v>0</v>
      </c>
      <c r="AB302" s="164">
        <f t="shared" si="37"/>
        <v>0</v>
      </c>
      <c r="AC302" s="165">
        <f t="shared" si="36"/>
        <v>0</v>
      </c>
      <c r="AD302" s="166">
        <f t="shared" si="40"/>
        <v>43</v>
      </c>
    </row>
    <row r="303" spans="3:30" ht="12.75">
      <c r="C303" s="22">
        <f>IF(ISERROR(VLOOKUP($B303,'Vysledky (1)'!$B$5:$T$50,19,FALSE)),"",VLOOKUP($B303,'Vysledky (1)'!$B$5:$T$50,19,FALSE))</f>
      </c>
      <c r="D303" s="22">
        <f>IF(ISERROR(VLOOKUP($B303,'Vysledky (2)'!$B$5:$T$50,19,FALSE)),"",VLOOKUP($B303,'Vysledky (2)'!$B$5:$T$50,19,FALSE))</f>
      </c>
      <c r="E303" s="22">
        <f>IF(ISERROR(VLOOKUP($B303,'Vysledky (3)'!$B$5:$T$50,19,FALSE)),"",VLOOKUP($B303,'Vysledky (3)'!$B$5:$T$50,19,FALSE))</f>
      </c>
      <c r="F303" s="22">
        <f>IF(ISERROR(VLOOKUP($B303,'Vysledky (4)'!$B$5:$T$50,19,FALSE)),"",VLOOKUP($B303,'Vysledky (4)'!$B$5:$T$50,19,FALSE))</f>
      </c>
      <c r="G303" s="22">
        <f>IF(ISERROR(VLOOKUP($B303,'Vysledky (5)'!$B$5:$T$50,19,FALSE)),"",VLOOKUP($B303,'Vysledky (5)'!$B$5:$T$50,19,FALSE))</f>
      </c>
      <c r="H303" s="22">
        <f>IF(ISERROR(VLOOKUP($B303,'Vysledky (6)'!$B$5:$T$50,19,FALSE)),"",VLOOKUP($B303,'Vysledky (6)'!$B$5:$T$50,19,FALSE))</f>
      </c>
      <c r="I303" s="22">
        <f>IF(ISERROR(VLOOKUP($B303,'Vysledky (7)'!$B$5:$T$50,19,FALSE)),"",VLOOKUP($B303,'Vysledky (7)'!$B$5:$T$50,19,FALSE))</f>
      </c>
      <c r="J303" s="22">
        <f>IF(ISERROR(VLOOKUP($B303,'Vysledky (8)'!$B$5:$T$50,19,FALSE)),"",VLOOKUP($B303,'Vysledky (8)'!$B$5:$T$50,19,FALSE))</f>
      </c>
      <c r="K303" s="22">
        <f>IF(ISERROR(VLOOKUP($B303,'Vysledky (9)'!$B$5:$T$50,19,FALSE)),"",VLOOKUP($B303,'Vysledky (9)'!$B$5:$T$50,19,FALSE))</f>
      </c>
      <c r="L303" s="22">
        <f>IF(ISERROR(VLOOKUP($B303,'Vysledky (10)'!$B$5:$T$50,19,FALSE)),"",VLOOKUP($B303,'Vysledky (10)'!$B$5:$T$50,19,FALSE))</f>
      </c>
      <c r="M303" s="23">
        <f t="shared" si="32"/>
        <v>0</v>
      </c>
      <c r="N303" s="24"/>
      <c r="O303">
        <f t="shared" si="33"/>
        <v>0</v>
      </c>
      <c r="P303">
        <f t="shared" si="34"/>
        <v>0</v>
      </c>
      <c r="Q303" s="25">
        <f t="shared" si="38"/>
        <v>0</v>
      </c>
      <c r="R303" s="25">
        <f t="shared" si="31"/>
        <v>0</v>
      </c>
      <c r="S303" s="25">
        <f t="shared" si="31"/>
        <v>0</v>
      </c>
      <c r="T303" s="25">
        <f t="shared" si="31"/>
        <v>0</v>
      </c>
      <c r="U303">
        <f t="shared" si="35"/>
        <v>0</v>
      </c>
      <c r="V303">
        <f t="shared" si="39"/>
        <v>0</v>
      </c>
      <c r="W303" s="164">
        <f t="shared" si="37"/>
        <v>0</v>
      </c>
      <c r="X303" s="164">
        <f t="shared" si="37"/>
        <v>0</v>
      </c>
      <c r="Y303" s="164">
        <f t="shared" si="37"/>
        <v>0</v>
      </c>
      <c r="Z303" s="164">
        <f t="shared" si="37"/>
        <v>0</v>
      </c>
      <c r="AA303" s="164">
        <f t="shared" si="37"/>
        <v>0</v>
      </c>
      <c r="AB303" s="164">
        <f t="shared" si="37"/>
        <v>0</v>
      </c>
      <c r="AC303" s="165">
        <f t="shared" si="36"/>
        <v>0</v>
      </c>
      <c r="AD303" s="166">
        <f t="shared" si="40"/>
        <v>43</v>
      </c>
    </row>
    <row r="304" spans="3:30" ht="12.75">
      <c r="C304" s="22">
        <f>IF(ISERROR(VLOOKUP($B304,'Vysledky (1)'!$B$5:$T$50,19,FALSE)),"",VLOOKUP($B304,'Vysledky (1)'!$B$5:$T$50,19,FALSE))</f>
      </c>
      <c r="D304" s="22">
        <f>IF(ISERROR(VLOOKUP($B304,'Vysledky (2)'!$B$5:$T$50,19,FALSE)),"",VLOOKUP($B304,'Vysledky (2)'!$B$5:$T$50,19,FALSE))</f>
      </c>
      <c r="E304" s="22">
        <f>IF(ISERROR(VLOOKUP($B304,'Vysledky (3)'!$B$5:$T$50,19,FALSE)),"",VLOOKUP($B304,'Vysledky (3)'!$B$5:$T$50,19,FALSE))</f>
      </c>
      <c r="F304" s="22">
        <f>IF(ISERROR(VLOOKUP($B304,'Vysledky (4)'!$B$5:$T$50,19,FALSE)),"",VLOOKUP($B304,'Vysledky (4)'!$B$5:$T$50,19,FALSE))</f>
      </c>
      <c r="G304" s="22">
        <f>IF(ISERROR(VLOOKUP($B304,'Vysledky (5)'!$B$5:$T$50,19,FALSE)),"",VLOOKUP($B304,'Vysledky (5)'!$B$5:$T$50,19,FALSE))</f>
      </c>
      <c r="H304" s="22">
        <f>IF(ISERROR(VLOOKUP($B304,'Vysledky (6)'!$B$5:$T$50,19,FALSE)),"",VLOOKUP($B304,'Vysledky (6)'!$B$5:$T$50,19,FALSE))</f>
      </c>
      <c r="I304" s="22">
        <f>IF(ISERROR(VLOOKUP($B304,'Vysledky (7)'!$B$5:$T$50,19,FALSE)),"",VLOOKUP($B304,'Vysledky (7)'!$B$5:$T$50,19,FALSE))</f>
      </c>
      <c r="J304" s="22">
        <f>IF(ISERROR(VLOOKUP($B304,'Vysledky (8)'!$B$5:$T$50,19,FALSE)),"",VLOOKUP($B304,'Vysledky (8)'!$B$5:$T$50,19,FALSE))</f>
      </c>
      <c r="K304" s="22">
        <f>IF(ISERROR(VLOOKUP($B304,'Vysledky (9)'!$B$5:$T$50,19,FALSE)),"",VLOOKUP($B304,'Vysledky (9)'!$B$5:$T$50,19,FALSE))</f>
      </c>
      <c r="L304" s="22">
        <f>IF(ISERROR(VLOOKUP($B304,'Vysledky (10)'!$B$5:$T$50,19,FALSE)),"",VLOOKUP($B304,'Vysledky (10)'!$B$5:$T$50,19,FALSE))</f>
      </c>
      <c r="M304" s="23">
        <f t="shared" si="32"/>
        <v>0</v>
      </c>
      <c r="N304" s="24"/>
      <c r="O304">
        <f t="shared" si="33"/>
        <v>0</v>
      </c>
      <c r="P304">
        <f t="shared" si="34"/>
        <v>0</v>
      </c>
      <c r="Q304" s="25">
        <f t="shared" si="38"/>
        <v>0</v>
      </c>
      <c r="R304" s="25">
        <f t="shared" si="31"/>
        <v>0</v>
      </c>
      <c r="S304" s="25">
        <f t="shared" si="31"/>
        <v>0</v>
      </c>
      <c r="T304" s="25">
        <f t="shared" si="31"/>
        <v>0</v>
      </c>
      <c r="U304">
        <f t="shared" si="35"/>
        <v>0</v>
      </c>
      <c r="V304">
        <f t="shared" si="39"/>
        <v>0</v>
      </c>
      <c r="W304" s="164">
        <f t="shared" si="37"/>
        <v>0</v>
      </c>
      <c r="X304" s="164">
        <f t="shared" si="37"/>
        <v>0</v>
      </c>
      <c r="Y304" s="164">
        <f t="shared" si="37"/>
        <v>0</v>
      </c>
      <c r="Z304" s="164">
        <f t="shared" si="37"/>
        <v>0</v>
      </c>
      <c r="AA304" s="164">
        <f t="shared" si="37"/>
        <v>0</v>
      </c>
      <c r="AB304" s="164">
        <f t="shared" si="37"/>
        <v>0</v>
      </c>
      <c r="AC304" s="165">
        <f t="shared" si="36"/>
        <v>0</v>
      </c>
      <c r="AD304" s="166">
        <f t="shared" si="40"/>
        <v>43</v>
      </c>
    </row>
    <row r="305" spans="3:30" ht="12.75">
      <c r="C305" s="22">
        <f>IF(ISERROR(VLOOKUP($B305,'Vysledky (1)'!$B$5:$T$50,19,FALSE)),"",VLOOKUP($B305,'Vysledky (1)'!$B$5:$T$50,19,FALSE))</f>
      </c>
      <c r="D305" s="22">
        <f>IF(ISERROR(VLOOKUP($B305,'Vysledky (2)'!$B$5:$T$50,19,FALSE)),"",VLOOKUP($B305,'Vysledky (2)'!$B$5:$T$50,19,FALSE))</f>
      </c>
      <c r="E305" s="22">
        <f>IF(ISERROR(VLOOKUP($B305,'Vysledky (3)'!$B$5:$T$50,19,FALSE)),"",VLOOKUP($B305,'Vysledky (3)'!$B$5:$T$50,19,FALSE))</f>
      </c>
      <c r="F305" s="22">
        <f>IF(ISERROR(VLOOKUP($B305,'Vysledky (4)'!$B$5:$T$50,19,FALSE)),"",VLOOKUP($B305,'Vysledky (4)'!$B$5:$T$50,19,FALSE))</f>
      </c>
      <c r="G305" s="22">
        <f>IF(ISERROR(VLOOKUP($B305,'Vysledky (5)'!$B$5:$T$50,19,FALSE)),"",VLOOKUP($B305,'Vysledky (5)'!$B$5:$T$50,19,FALSE))</f>
      </c>
      <c r="H305" s="22">
        <f>IF(ISERROR(VLOOKUP($B305,'Vysledky (6)'!$B$5:$T$50,19,FALSE)),"",VLOOKUP($B305,'Vysledky (6)'!$B$5:$T$50,19,FALSE))</f>
      </c>
      <c r="I305" s="22">
        <f>IF(ISERROR(VLOOKUP($B305,'Vysledky (7)'!$B$5:$T$50,19,FALSE)),"",VLOOKUP($B305,'Vysledky (7)'!$B$5:$T$50,19,FALSE))</f>
      </c>
      <c r="J305" s="22">
        <f>IF(ISERROR(VLOOKUP($B305,'Vysledky (8)'!$B$5:$T$50,19,FALSE)),"",VLOOKUP($B305,'Vysledky (8)'!$B$5:$T$50,19,FALSE))</f>
      </c>
      <c r="K305" s="22">
        <f>IF(ISERROR(VLOOKUP($B305,'Vysledky (9)'!$B$5:$T$50,19,FALSE)),"",VLOOKUP($B305,'Vysledky (9)'!$B$5:$T$50,19,FALSE))</f>
      </c>
      <c r="L305" s="22">
        <f>IF(ISERROR(VLOOKUP($B305,'Vysledky (10)'!$B$5:$T$50,19,FALSE)),"",VLOOKUP($B305,'Vysledky (10)'!$B$5:$T$50,19,FALSE))</f>
      </c>
      <c r="M305" s="23">
        <f t="shared" si="32"/>
        <v>0</v>
      </c>
      <c r="N305" s="24"/>
      <c r="O305">
        <f t="shared" si="33"/>
        <v>0</v>
      </c>
      <c r="P305">
        <f t="shared" si="34"/>
        <v>0</v>
      </c>
      <c r="Q305" s="25">
        <f t="shared" si="38"/>
        <v>0</v>
      </c>
      <c r="R305" s="25">
        <f t="shared" si="31"/>
        <v>0</v>
      </c>
      <c r="S305" s="25">
        <f t="shared" si="31"/>
        <v>0</v>
      </c>
      <c r="T305" s="25">
        <f t="shared" si="31"/>
        <v>0</v>
      </c>
      <c r="U305">
        <f t="shared" si="35"/>
        <v>0</v>
      </c>
      <c r="V305">
        <f t="shared" si="39"/>
        <v>0</v>
      </c>
      <c r="W305" s="164">
        <f t="shared" si="37"/>
        <v>0</v>
      </c>
      <c r="X305" s="164">
        <f t="shared" si="37"/>
        <v>0</v>
      </c>
      <c r="Y305" s="164">
        <f t="shared" si="37"/>
        <v>0</v>
      </c>
      <c r="Z305" s="164">
        <f t="shared" si="37"/>
        <v>0</v>
      </c>
      <c r="AA305" s="164">
        <f t="shared" si="37"/>
        <v>0</v>
      </c>
      <c r="AB305" s="164">
        <f t="shared" si="37"/>
        <v>0</v>
      </c>
      <c r="AC305" s="165">
        <f t="shared" si="36"/>
        <v>0</v>
      </c>
      <c r="AD305" s="166">
        <f t="shared" si="40"/>
        <v>43</v>
      </c>
    </row>
    <row r="306" spans="3:30" ht="12.75">
      <c r="C306" s="22">
        <f>IF(ISERROR(VLOOKUP($B306,'Vysledky (1)'!$B$5:$T$50,19,FALSE)),"",VLOOKUP($B306,'Vysledky (1)'!$B$5:$T$50,19,FALSE))</f>
      </c>
      <c r="D306" s="22">
        <f>IF(ISERROR(VLOOKUP($B306,'Vysledky (2)'!$B$5:$T$50,19,FALSE)),"",VLOOKUP($B306,'Vysledky (2)'!$B$5:$T$50,19,FALSE))</f>
      </c>
      <c r="E306" s="22">
        <f>IF(ISERROR(VLOOKUP($B306,'Vysledky (3)'!$B$5:$T$50,19,FALSE)),"",VLOOKUP($B306,'Vysledky (3)'!$B$5:$T$50,19,FALSE))</f>
      </c>
      <c r="F306" s="22">
        <f>IF(ISERROR(VLOOKUP($B306,'Vysledky (4)'!$B$5:$T$50,19,FALSE)),"",VLOOKUP($B306,'Vysledky (4)'!$B$5:$T$50,19,FALSE))</f>
      </c>
      <c r="G306" s="22">
        <f>IF(ISERROR(VLOOKUP($B306,'Vysledky (5)'!$B$5:$T$50,19,FALSE)),"",VLOOKUP($B306,'Vysledky (5)'!$B$5:$T$50,19,FALSE))</f>
      </c>
      <c r="H306" s="22">
        <f>IF(ISERROR(VLOOKUP($B306,'Vysledky (6)'!$B$5:$T$50,19,FALSE)),"",VLOOKUP($B306,'Vysledky (6)'!$B$5:$T$50,19,FALSE))</f>
      </c>
      <c r="I306" s="22">
        <f>IF(ISERROR(VLOOKUP($B306,'Vysledky (7)'!$B$5:$T$50,19,FALSE)),"",VLOOKUP($B306,'Vysledky (7)'!$B$5:$T$50,19,FALSE))</f>
      </c>
      <c r="J306" s="22">
        <f>IF(ISERROR(VLOOKUP($B306,'Vysledky (8)'!$B$5:$T$50,19,FALSE)),"",VLOOKUP($B306,'Vysledky (8)'!$B$5:$T$50,19,FALSE))</f>
      </c>
      <c r="K306" s="22">
        <f>IF(ISERROR(VLOOKUP($B306,'Vysledky (9)'!$B$5:$T$50,19,FALSE)),"",VLOOKUP($B306,'Vysledky (9)'!$B$5:$T$50,19,FALSE))</f>
      </c>
      <c r="L306" s="22">
        <f>IF(ISERROR(VLOOKUP($B306,'Vysledky (10)'!$B$5:$T$50,19,FALSE)),"",VLOOKUP($B306,'Vysledky (10)'!$B$5:$T$50,19,FALSE))</f>
      </c>
      <c r="M306" s="23">
        <f t="shared" si="32"/>
        <v>0</v>
      </c>
      <c r="N306" s="24"/>
      <c r="O306">
        <f t="shared" si="33"/>
        <v>0</v>
      </c>
      <c r="P306">
        <f t="shared" si="34"/>
        <v>0</v>
      </c>
      <c r="Q306" s="25">
        <f t="shared" si="38"/>
        <v>0</v>
      </c>
      <c r="R306" s="25">
        <f t="shared" si="31"/>
        <v>0</v>
      </c>
      <c r="S306" s="25">
        <f t="shared" si="31"/>
        <v>0</v>
      </c>
      <c r="T306" s="25">
        <f t="shared" si="31"/>
        <v>0</v>
      </c>
      <c r="U306">
        <f t="shared" si="35"/>
        <v>0</v>
      </c>
      <c r="V306">
        <f t="shared" si="39"/>
        <v>0</v>
      </c>
      <c r="W306" s="164">
        <f t="shared" si="37"/>
        <v>0</v>
      </c>
      <c r="X306" s="164">
        <f t="shared" si="37"/>
        <v>0</v>
      </c>
      <c r="Y306" s="164">
        <f t="shared" si="37"/>
        <v>0</v>
      </c>
      <c r="Z306" s="164">
        <f t="shared" si="37"/>
        <v>0</v>
      </c>
      <c r="AA306" s="164">
        <f t="shared" si="37"/>
        <v>0</v>
      </c>
      <c r="AB306" s="164">
        <f t="shared" si="37"/>
        <v>0</v>
      </c>
      <c r="AC306" s="165">
        <f t="shared" si="36"/>
        <v>0</v>
      </c>
      <c r="AD306" s="166">
        <f t="shared" si="40"/>
        <v>43</v>
      </c>
    </row>
    <row r="307" spans="3:30" ht="12.75">
      <c r="C307" s="22">
        <f>IF(ISERROR(VLOOKUP($B307,'Vysledky (1)'!$B$5:$T$50,19,FALSE)),"",VLOOKUP($B307,'Vysledky (1)'!$B$5:$T$50,19,FALSE))</f>
      </c>
      <c r="D307" s="22">
        <f>IF(ISERROR(VLOOKUP($B307,'Vysledky (2)'!$B$5:$T$50,19,FALSE)),"",VLOOKUP($B307,'Vysledky (2)'!$B$5:$T$50,19,FALSE))</f>
      </c>
      <c r="E307" s="22">
        <f>IF(ISERROR(VLOOKUP($B307,'Vysledky (3)'!$B$5:$T$50,19,FALSE)),"",VLOOKUP($B307,'Vysledky (3)'!$B$5:$T$50,19,FALSE))</f>
      </c>
      <c r="F307" s="22">
        <f>IF(ISERROR(VLOOKUP($B307,'Vysledky (4)'!$B$5:$T$50,19,FALSE)),"",VLOOKUP($B307,'Vysledky (4)'!$B$5:$T$50,19,FALSE))</f>
      </c>
      <c r="G307" s="22">
        <f>IF(ISERROR(VLOOKUP($B307,'Vysledky (5)'!$B$5:$T$50,19,FALSE)),"",VLOOKUP($B307,'Vysledky (5)'!$B$5:$T$50,19,FALSE))</f>
      </c>
      <c r="H307" s="22">
        <f>IF(ISERROR(VLOOKUP($B307,'Vysledky (6)'!$B$5:$T$50,19,FALSE)),"",VLOOKUP($B307,'Vysledky (6)'!$B$5:$T$50,19,FALSE))</f>
      </c>
      <c r="I307" s="22">
        <f>IF(ISERROR(VLOOKUP($B307,'Vysledky (7)'!$B$5:$T$50,19,FALSE)),"",VLOOKUP($B307,'Vysledky (7)'!$B$5:$T$50,19,FALSE))</f>
      </c>
      <c r="J307" s="22">
        <f>IF(ISERROR(VLOOKUP($B307,'Vysledky (8)'!$B$5:$T$50,19,FALSE)),"",VLOOKUP($B307,'Vysledky (8)'!$B$5:$T$50,19,FALSE))</f>
      </c>
      <c r="K307" s="22">
        <f>IF(ISERROR(VLOOKUP($B307,'Vysledky (9)'!$B$5:$T$50,19,FALSE)),"",VLOOKUP($B307,'Vysledky (9)'!$B$5:$T$50,19,FALSE))</f>
      </c>
      <c r="L307" s="22">
        <f>IF(ISERROR(VLOOKUP($B307,'Vysledky (10)'!$B$5:$T$50,19,FALSE)),"",VLOOKUP($B307,'Vysledky (10)'!$B$5:$T$50,19,FALSE))</f>
      </c>
      <c r="M307" s="23">
        <f t="shared" si="32"/>
        <v>0</v>
      </c>
      <c r="N307" s="24"/>
      <c r="O307">
        <f t="shared" si="33"/>
        <v>0</v>
      </c>
      <c r="P307">
        <f t="shared" si="34"/>
        <v>0</v>
      </c>
      <c r="Q307" s="25">
        <f t="shared" si="38"/>
        <v>0</v>
      </c>
      <c r="R307" s="25">
        <f t="shared" si="31"/>
        <v>0</v>
      </c>
      <c r="S307" s="25">
        <f t="shared" si="31"/>
        <v>0</v>
      </c>
      <c r="T307" s="25">
        <f t="shared" si="31"/>
        <v>0</v>
      </c>
      <c r="U307">
        <f t="shared" si="35"/>
        <v>0</v>
      </c>
      <c r="V307">
        <f t="shared" si="39"/>
        <v>0</v>
      </c>
      <c r="W307" s="164">
        <f t="shared" si="37"/>
        <v>0</v>
      </c>
      <c r="X307" s="164">
        <f t="shared" si="37"/>
        <v>0</v>
      </c>
      <c r="Y307" s="164">
        <f t="shared" si="37"/>
        <v>0</v>
      </c>
      <c r="Z307" s="164">
        <f t="shared" si="37"/>
        <v>0</v>
      </c>
      <c r="AA307" s="164">
        <f t="shared" si="37"/>
        <v>0</v>
      </c>
      <c r="AB307" s="164">
        <f t="shared" si="37"/>
        <v>0</v>
      </c>
      <c r="AC307" s="165">
        <f t="shared" si="36"/>
        <v>0</v>
      </c>
      <c r="AD307" s="166">
        <f t="shared" si="40"/>
        <v>43</v>
      </c>
    </row>
    <row r="308" spans="3:30" ht="12.75">
      <c r="C308" s="22">
        <f>IF(ISERROR(VLOOKUP($B308,'Vysledky (1)'!$B$5:$T$50,19,FALSE)),"",VLOOKUP($B308,'Vysledky (1)'!$B$5:$T$50,19,FALSE))</f>
      </c>
      <c r="D308" s="22">
        <f>IF(ISERROR(VLOOKUP($B308,'Vysledky (2)'!$B$5:$T$50,19,FALSE)),"",VLOOKUP($B308,'Vysledky (2)'!$B$5:$T$50,19,FALSE))</f>
      </c>
      <c r="E308" s="22">
        <f>IF(ISERROR(VLOOKUP($B308,'Vysledky (3)'!$B$5:$T$50,19,FALSE)),"",VLOOKUP($B308,'Vysledky (3)'!$B$5:$T$50,19,FALSE))</f>
      </c>
      <c r="F308" s="22">
        <f>IF(ISERROR(VLOOKUP($B308,'Vysledky (4)'!$B$5:$T$50,19,FALSE)),"",VLOOKUP($B308,'Vysledky (4)'!$B$5:$T$50,19,FALSE))</f>
      </c>
      <c r="G308" s="22">
        <f>IF(ISERROR(VLOOKUP($B308,'Vysledky (5)'!$B$5:$T$50,19,FALSE)),"",VLOOKUP($B308,'Vysledky (5)'!$B$5:$T$50,19,FALSE))</f>
      </c>
      <c r="H308" s="22">
        <f>IF(ISERROR(VLOOKUP($B308,'Vysledky (6)'!$B$5:$T$50,19,FALSE)),"",VLOOKUP($B308,'Vysledky (6)'!$B$5:$T$50,19,FALSE))</f>
      </c>
      <c r="I308" s="22">
        <f>IF(ISERROR(VLOOKUP($B308,'Vysledky (7)'!$B$5:$T$50,19,FALSE)),"",VLOOKUP($B308,'Vysledky (7)'!$B$5:$T$50,19,FALSE))</f>
      </c>
      <c r="J308" s="22">
        <f>IF(ISERROR(VLOOKUP($B308,'Vysledky (8)'!$B$5:$T$50,19,FALSE)),"",VLOOKUP($B308,'Vysledky (8)'!$B$5:$T$50,19,FALSE))</f>
      </c>
      <c r="K308" s="22">
        <f>IF(ISERROR(VLOOKUP($B308,'Vysledky (9)'!$B$5:$T$50,19,FALSE)),"",VLOOKUP($B308,'Vysledky (9)'!$B$5:$T$50,19,FALSE))</f>
      </c>
      <c r="L308" s="22">
        <f>IF(ISERROR(VLOOKUP($B308,'Vysledky (10)'!$B$5:$T$50,19,FALSE)),"",VLOOKUP($B308,'Vysledky (10)'!$B$5:$T$50,19,FALSE))</f>
      </c>
      <c r="M308" s="23">
        <f t="shared" si="32"/>
        <v>0</v>
      </c>
      <c r="N308" s="24"/>
      <c r="O308">
        <f t="shared" si="33"/>
        <v>0</v>
      </c>
      <c r="P308">
        <f t="shared" si="34"/>
        <v>0</v>
      </c>
      <c r="Q308" s="25">
        <f t="shared" si="38"/>
        <v>0</v>
      </c>
      <c r="R308" s="25">
        <f t="shared" si="31"/>
        <v>0</v>
      </c>
      <c r="S308" s="25">
        <f t="shared" si="31"/>
        <v>0</v>
      </c>
      <c r="T308" s="25">
        <f t="shared" si="31"/>
        <v>0</v>
      </c>
      <c r="U308">
        <f t="shared" si="35"/>
        <v>0</v>
      </c>
      <c r="V308">
        <f t="shared" si="39"/>
        <v>0</v>
      </c>
      <c r="W308" s="164">
        <f t="shared" si="37"/>
        <v>0</v>
      </c>
      <c r="X308" s="164">
        <f t="shared" si="37"/>
        <v>0</v>
      </c>
      <c r="Y308" s="164">
        <f t="shared" si="37"/>
        <v>0</v>
      </c>
      <c r="Z308" s="164">
        <f t="shared" si="37"/>
        <v>0</v>
      </c>
      <c r="AA308" s="164">
        <f t="shared" si="37"/>
        <v>0</v>
      </c>
      <c r="AB308" s="164">
        <f t="shared" si="37"/>
        <v>0</v>
      </c>
      <c r="AC308" s="165">
        <f t="shared" si="36"/>
        <v>0</v>
      </c>
      <c r="AD308" s="166">
        <f t="shared" si="40"/>
        <v>43</v>
      </c>
    </row>
    <row r="309" spans="3:30" ht="12.75">
      <c r="C309" s="22">
        <f>IF(ISERROR(VLOOKUP($B309,'Vysledky (1)'!$B$5:$T$50,19,FALSE)),"",VLOOKUP($B309,'Vysledky (1)'!$B$5:$T$50,19,FALSE))</f>
      </c>
      <c r="D309" s="22">
        <f>IF(ISERROR(VLOOKUP($B309,'Vysledky (2)'!$B$5:$T$50,19,FALSE)),"",VLOOKUP($B309,'Vysledky (2)'!$B$5:$T$50,19,FALSE))</f>
      </c>
      <c r="E309" s="22">
        <f>IF(ISERROR(VLOOKUP($B309,'Vysledky (3)'!$B$5:$T$50,19,FALSE)),"",VLOOKUP($B309,'Vysledky (3)'!$B$5:$T$50,19,FALSE))</f>
      </c>
      <c r="F309" s="22">
        <f>IF(ISERROR(VLOOKUP($B309,'Vysledky (4)'!$B$5:$T$50,19,FALSE)),"",VLOOKUP($B309,'Vysledky (4)'!$B$5:$T$50,19,FALSE))</f>
      </c>
      <c r="G309" s="22">
        <f>IF(ISERROR(VLOOKUP($B309,'Vysledky (5)'!$B$5:$T$50,19,FALSE)),"",VLOOKUP($B309,'Vysledky (5)'!$B$5:$T$50,19,FALSE))</f>
      </c>
      <c r="H309" s="22">
        <f>IF(ISERROR(VLOOKUP($B309,'Vysledky (6)'!$B$5:$T$50,19,FALSE)),"",VLOOKUP($B309,'Vysledky (6)'!$B$5:$T$50,19,FALSE))</f>
      </c>
      <c r="I309" s="22">
        <f>IF(ISERROR(VLOOKUP($B309,'Vysledky (7)'!$B$5:$T$50,19,FALSE)),"",VLOOKUP($B309,'Vysledky (7)'!$B$5:$T$50,19,FALSE))</f>
      </c>
      <c r="J309" s="22">
        <f>IF(ISERROR(VLOOKUP($B309,'Vysledky (8)'!$B$5:$T$50,19,FALSE)),"",VLOOKUP($B309,'Vysledky (8)'!$B$5:$T$50,19,FALSE))</f>
      </c>
      <c r="K309" s="22">
        <f>IF(ISERROR(VLOOKUP($B309,'Vysledky (9)'!$B$5:$T$50,19,FALSE)),"",VLOOKUP($B309,'Vysledky (9)'!$B$5:$T$50,19,FALSE))</f>
      </c>
      <c r="L309" s="22">
        <f>IF(ISERROR(VLOOKUP($B309,'Vysledky (10)'!$B$5:$T$50,19,FALSE)),"",VLOOKUP($B309,'Vysledky (10)'!$B$5:$T$50,19,FALSE))</f>
      </c>
      <c r="M309" s="23">
        <f t="shared" si="32"/>
        <v>0</v>
      </c>
      <c r="N309" s="24"/>
      <c r="O309">
        <f t="shared" si="33"/>
        <v>0</v>
      </c>
      <c r="P309">
        <f t="shared" si="34"/>
        <v>0</v>
      </c>
      <c r="Q309" s="25">
        <f t="shared" si="38"/>
        <v>0</v>
      </c>
      <c r="R309" s="25">
        <f t="shared" si="31"/>
        <v>0</v>
      </c>
      <c r="S309" s="25">
        <f t="shared" si="31"/>
        <v>0</v>
      </c>
      <c r="T309" s="25">
        <f t="shared" si="31"/>
        <v>0</v>
      </c>
      <c r="U309">
        <f t="shared" si="35"/>
        <v>0</v>
      </c>
      <c r="V309">
        <f t="shared" si="39"/>
        <v>0</v>
      </c>
      <c r="W309" s="164">
        <f t="shared" si="37"/>
        <v>0</v>
      </c>
      <c r="X309" s="164">
        <f t="shared" si="37"/>
        <v>0</v>
      </c>
      <c r="Y309" s="164">
        <f t="shared" si="37"/>
        <v>0</v>
      </c>
      <c r="Z309" s="164">
        <f t="shared" si="37"/>
        <v>0</v>
      </c>
      <c r="AA309" s="164">
        <f t="shared" si="37"/>
        <v>0</v>
      </c>
      <c r="AB309" s="164">
        <f t="shared" si="37"/>
        <v>0</v>
      </c>
      <c r="AC309" s="165">
        <f t="shared" si="36"/>
        <v>0</v>
      </c>
      <c r="AD309" s="166">
        <f t="shared" si="40"/>
        <v>43</v>
      </c>
    </row>
    <row r="310" spans="3:30" ht="12.75">
      <c r="C310" s="22">
        <f>IF(ISERROR(VLOOKUP($B310,'Vysledky (1)'!$B$5:$T$50,19,FALSE)),"",VLOOKUP($B310,'Vysledky (1)'!$B$5:$T$50,19,FALSE))</f>
      </c>
      <c r="D310" s="22">
        <f>IF(ISERROR(VLOOKUP($B310,'Vysledky (2)'!$B$5:$T$50,19,FALSE)),"",VLOOKUP($B310,'Vysledky (2)'!$B$5:$T$50,19,FALSE))</f>
      </c>
      <c r="E310" s="22">
        <f>IF(ISERROR(VLOOKUP($B310,'Vysledky (3)'!$B$5:$T$50,19,FALSE)),"",VLOOKUP($B310,'Vysledky (3)'!$B$5:$T$50,19,FALSE))</f>
      </c>
      <c r="F310" s="22">
        <f>IF(ISERROR(VLOOKUP($B310,'Vysledky (4)'!$B$5:$T$50,19,FALSE)),"",VLOOKUP($B310,'Vysledky (4)'!$B$5:$T$50,19,FALSE))</f>
      </c>
      <c r="G310" s="22">
        <f>IF(ISERROR(VLOOKUP($B310,'Vysledky (5)'!$B$5:$T$50,19,FALSE)),"",VLOOKUP($B310,'Vysledky (5)'!$B$5:$T$50,19,FALSE))</f>
      </c>
      <c r="H310" s="22">
        <f>IF(ISERROR(VLOOKUP($B310,'Vysledky (6)'!$B$5:$T$50,19,FALSE)),"",VLOOKUP($B310,'Vysledky (6)'!$B$5:$T$50,19,FALSE))</f>
      </c>
      <c r="I310" s="22">
        <f>IF(ISERROR(VLOOKUP($B310,'Vysledky (7)'!$B$5:$T$50,19,FALSE)),"",VLOOKUP($B310,'Vysledky (7)'!$B$5:$T$50,19,FALSE))</f>
      </c>
      <c r="J310" s="22">
        <f>IF(ISERROR(VLOOKUP($B310,'Vysledky (8)'!$B$5:$T$50,19,FALSE)),"",VLOOKUP($B310,'Vysledky (8)'!$B$5:$T$50,19,FALSE))</f>
      </c>
      <c r="K310" s="22">
        <f>IF(ISERROR(VLOOKUP($B310,'Vysledky (9)'!$B$5:$T$50,19,FALSE)),"",VLOOKUP($B310,'Vysledky (9)'!$B$5:$T$50,19,FALSE))</f>
      </c>
      <c r="L310" s="22">
        <f>IF(ISERROR(VLOOKUP($B310,'Vysledky (10)'!$B$5:$T$50,19,FALSE)),"",VLOOKUP($B310,'Vysledky (10)'!$B$5:$T$50,19,FALSE))</f>
      </c>
      <c r="M310" s="23">
        <f t="shared" si="32"/>
        <v>0</v>
      </c>
      <c r="N310" s="24"/>
      <c r="O310">
        <f t="shared" si="33"/>
        <v>0</v>
      </c>
      <c r="P310">
        <f t="shared" si="34"/>
        <v>0</v>
      </c>
      <c r="Q310" s="25">
        <f t="shared" si="38"/>
        <v>0</v>
      </c>
      <c r="R310" s="25">
        <f t="shared" si="31"/>
        <v>0</v>
      </c>
      <c r="S310" s="25">
        <f t="shared" si="31"/>
        <v>0</v>
      </c>
      <c r="T310" s="25">
        <f t="shared" si="31"/>
        <v>0</v>
      </c>
      <c r="U310">
        <f t="shared" si="35"/>
        <v>0</v>
      </c>
      <c r="V310">
        <f t="shared" si="39"/>
        <v>0</v>
      </c>
      <c r="W310" s="164">
        <f t="shared" si="37"/>
        <v>0</v>
      </c>
      <c r="X310" s="164">
        <f t="shared" si="37"/>
        <v>0</v>
      </c>
      <c r="Y310" s="164">
        <f t="shared" si="37"/>
        <v>0</v>
      </c>
      <c r="Z310" s="164">
        <f t="shared" si="37"/>
        <v>0</v>
      </c>
      <c r="AA310" s="164">
        <f t="shared" si="37"/>
        <v>0</v>
      </c>
      <c r="AB310" s="164">
        <f t="shared" si="37"/>
        <v>0</v>
      </c>
      <c r="AC310" s="165">
        <f t="shared" si="36"/>
        <v>0</v>
      </c>
      <c r="AD310" s="166">
        <f t="shared" si="40"/>
        <v>43</v>
      </c>
    </row>
    <row r="311" spans="3:30" ht="12.75">
      <c r="C311" s="22">
        <f>IF(ISERROR(VLOOKUP($B311,'Vysledky (1)'!$B$5:$T$50,19,FALSE)),"",VLOOKUP($B311,'Vysledky (1)'!$B$5:$T$50,19,FALSE))</f>
      </c>
      <c r="D311" s="22">
        <f>IF(ISERROR(VLOOKUP($B311,'Vysledky (2)'!$B$5:$T$50,19,FALSE)),"",VLOOKUP($B311,'Vysledky (2)'!$B$5:$T$50,19,FALSE))</f>
      </c>
      <c r="E311" s="22">
        <f>IF(ISERROR(VLOOKUP($B311,'Vysledky (3)'!$B$5:$T$50,19,FALSE)),"",VLOOKUP($B311,'Vysledky (3)'!$B$5:$T$50,19,FALSE))</f>
      </c>
      <c r="F311" s="22">
        <f>IF(ISERROR(VLOOKUP($B311,'Vysledky (4)'!$B$5:$T$50,19,FALSE)),"",VLOOKUP($B311,'Vysledky (4)'!$B$5:$T$50,19,FALSE))</f>
      </c>
      <c r="G311" s="22">
        <f>IF(ISERROR(VLOOKUP($B311,'Vysledky (5)'!$B$5:$T$50,19,FALSE)),"",VLOOKUP($B311,'Vysledky (5)'!$B$5:$T$50,19,FALSE))</f>
      </c>
      <c r="H311" s="22">
        <f>IF(ISERROR(VLOOKUP($B311,'Vysledky (6)'!$B$5:$T$50,19,FALSE)),"",VLOOKUP($B311,'Vysledky (6)'!$B$5:$T$50,19,FALSE))</f>
      </c>
      <c r="I311" s="22">
        <f>IF(ISERROR(VLOOKUP($B311,'Vysledky (7)'!$B$5:$T$50,19,FALSE)),"",VLOOKUP($B311,'Vysledky (7)'!$B$5:$T$50,19,FALSE))</f>
      </c>
      <c r="J311" s="22">
        <f>IF(ISERROR(VLOOKUP($B311,'Vysledky (8)'!$B$5:$T$50,19,FALSE)),"",VLOOKUP($B311,'Vysledky (8)'!$B$5:$T$50,19,FALSE))</f>
      </c>
      <c r="K311" s="22">
        <f>IF(ISERROR(VLOOKUP($B311,'Vysledky (9)'!$B$5:$T$50,19,FALSE)),"",VLOOKUP($B311,'Vysledky (9)'!$B$5:$T$50,19,FALSE))</f>
      </c>
      <c r="L311" s="22">
        <f>IF(ISERROR(VLOOKUP($B311,'Vysledky (10)'!$B$5:$T$50,19,FALSE)),"",VLOOKUP($B311,'Vysledky (10)'!$B$5:$T$50,19,FALSE))</f>
      </c>
      <c r="M311" s="23">
        <f t="shared" si="32"/>
        <v>0</v>
      </c>
      <c r="N311" s="24"/>
      <c r="O311">
        <f t="shared" si="33"/>
        <v>0</v>
      </c>
      <c r="P311">
        <f t="shared" si="34"/>
        <v>0</v>
      </c>
      <c r="Q311" s="25">
        <f t="shared" si="38"/>
        <v>0</v>
      </c>
      <c r="R311" s="25">
        <f t="shared" si="31"/>
        <v>0</v>
      </c>
      <c r="S311" s="25">
        <f t="shared" si="31"/>
        <v>0</v>
      </c>
      <c r="T311" s="25">
        <f t="shared" si="31"/>
        <v>0</v>
      </c>
      <c r="U311">
        <f t="shared" si="35"/>
        <v>0</v>
      </c>
      <c r="V311">
        <f t="shared" si="39"/>
        <v>0</v>
      </c>
      <c r="W311" s="164">
        <f t="shared" si="37"/>
        <v>0</v>
      </c>
      <c r="X311" s="164">
        <f t="shared" si="37"/>
        <v>0</v>
      </c>
      <c r="Y311" s="164">
        <f t="shared" si="37"/>
        <v>0</v>
      </c>
      <c r="Z311" s="164">
        <f t="shared" si="37"/>
        <v>0</v>
      </c>
      <c r="AA311" s="164">
        <f t="shared" si="37"/>
        <v>0</v>
      </c>
      <c r="AB311" s="164">
        <f t="shared" si="37"/>
        <v>0</v>
      </c>
      <c r="AC311" s="165">
        <f t="shared" si="36"/>
        <v>0</v>
      </c>
      <c r="AD311" s="166">
        <f t="shared" si="40"/>
        <v>43</v>
      </c>
    </row>
    <row r="312" spans="3:30" ht="12.75">
      <c r="C312" s="22">
        <f>IF(ISERROR(VLOOKUP($B312,'Vysledky (1)'!$B$5:$T$50,19,FALSE)),"",VLOOKUP($B312,'Vysledky (1)'!$B$5:$T$50,19,FALSE))</f>
      </c>
      <c r="D312" s="22">
        <f>IF(ISERROR(VLOOKUP($B312,'Vysledky (2)'!$B$5:$T$50,19,FALSE)),"",VLOOKUP($B312,'Vysledky (2)'!$B$5:$T$50,19,FALSE))</f>
      </c>
      <c r="E312" s="22">
        <f>IF(ISERROR(VLOOKUP($B312,'Vysledky (3)'!$B$5:$T$50,19,FALSE)),"",VLOOKUP($B312,'Vysledky (3)'!$B$5:$T$50,19,FALSE))</f>
      </c>
      <c r="F312" s="22">
        <f>IF(ISERROR(VLOOKUP($B312,'Vysledky (4)'!$B$5:$T$50,19,FALSE)),"",VLOOKUP($B312,'Vysledky (4)'!$B$5:$T$50,19,FALSE))</f>
      </c>
      <c r="G312" s="22">
        <f>IF(ISERROR(VLOOKUP($B312,'Vysledky (5)'!$B$5:$T$50,19,FALSE)),"",VLOOKUP($B312,'Vysledky (5)'!$B$5:$T$50,19,FALSE))</f>
      </c>
      <c r="H312" s="22">
        <f>IF(ISERROR(VLOOKUP($B312,'Vysledky (6)'!$B$5:$T$50,19,FALSE)),"",VLOOKUP($B312,'Vysledky (6)'!$B$5:$T$50,19,FALSE))</f>
      </c>
      <c r="I312" s="22">
        <f>IF(ISERROR(VLOOKUP($B312,'Vysledky (7)'!$B$5:$T$50,19,FALSE)),"",VLOOKUP($B312,'Vysledky (7)'!$B$5:$T$50,19,FALSE))</f>
      </c>
      <c r="J312" s="22">
        <f>IF(ISERROR(VLOOKUP($B312,'Vysledky (8)'!$B$5:$T$50,19,FALSE)),"",VLOOKUP($B312,'Vysledky (8)'!$B$5:$T$50,19,FALSE))</f>
      </c>
      <c r="K312" s="22">
        <f>IF(ISERROR(VLOOKUP($B312,'Vysledky (9)'!$B$5:$T$50,19,FALSE)),"",VLOOKUP($B312,'Vysledky (9)'!$B$5:$T$50,19,FALSE))</f>
      </c>
      <c r="L312" s="22">
        <f>IF(ISERROR(VLOOKUP($B312,'Vysledky (10)'!$B$5:$T$50,19,FALSE)),"",VLOOKUP($B312,'Vysledky (10)'!$B$5:$T$50,19,FALSE))</f>
      </c>
      <c r="M312" s="23">
        <f t="shared" si="32"/>
        <v>0</v>
      </c>
      <c r="N312" s="24"/>
      <c r="O312">
        <f t="shared" si="33"/>
        <v>0</v>
      </c>
      <c r="P312">
        <f t="shared" si="34"/>
        <v>0</v>
      </c>
      <c r="Q312" s="25">
        <f t="shared" si="38"/>
        <v>0</v>
      </c>
      <c r="R312" s="25">
        <f t="shared" si="31"/>
        <v>0</v>
      </c>
      <c r="S312" s="25">
        <f t="shared" si="31"/>
        <v>0</v>
      </c>
      <c r="T312" s="25">
        <f t="shared" si="31"/>
        <v>0</v>
      </c>
      <c r="U312">
        <f t="shared" si="35"/>
        <v>0</v>
      </c>
      <c r="V312">
        <f t="shared" si="39"/>
        <v>0</v>
      </c>
      <c r="W312" s="164">
        <f t="shared" si="37"/>
        <v>0</v>
      </c>
      <c r="X312" s="164">
        <f t="shared" si="37"/>
        <v>0</v>
      </c>
      <c r="Y312" s="164">
        <f t="shared" si="37"/>
        <v>0</v>
      </c>
      <c r="Z312" s="164">
        <f t="shared" si="37"/>
        <v>0</v>
      </c>
      <c r="AA312" s="164">
        <f t="shared" si="37"/>
        <v>0</v>
      </c>
      <c r="AB312" s="164">
        <f t="shared" si="37"/>
        <v>0</v>
      </c>
      <c r="AC312" s="165">
        <f t="shared" si="36"/>
        <v>0</v>
      </c>
      <c r="AD312" s="166">
        <f t="shared" si="40"/>
        <v>43</v>
      </c>
    </row>
    <row r="313" spans="3:30" ht="12.75">
      <c r="C313" s="22">
        <f>IF(ISERROR(VLOOKUP($B313,'Vysledky (1)'!$B$5:$T$50,19,FALSE)),"",VLOOKUP($B313,'Vysledky (1)'!$B$5:$T$50,19,FALSE))</f>
      </c>
      <c r="D313" s="22">
        <f>IF(ISERROR(VLOOKUP($B313,'Vysledky (2)'!$B$5:$T$50,19,FALSE)),"",VLOOKUP($B313,'Vysledky (2)'!$B$5:$T$50,19,FALSE))</f>
      </c>
      <c r="E313" s="22">
        <f>IF(ISERROR(VLOOKUP($B313,'Vysledky (3)'!$B$5:$T$50,19,FALSE)),"",VLOOKUP($B313,'Vysledky (3)'!$B$5:$T$50,19,FALSE))</f>
      </c>
      <c r="F313" s="22">
        <f>IF(ISERROR(VLOOKUP($B313,'Vysledky (4)'!$B$5:$T$50,19,FALSE)),"",VLOOKUP($B313,'Vysledky (4)'!$B$5:$T$50,19,FALSE))</f>
      </c>
      <c r="G313" s="22">
        <f>IF(ISERROR(VLOOKUP($B313,'Vysledky (5)'!$B$5:$T$50,19,FALSE)),"",VLOOKUP($B313,'Vysledky (5)'!$B$5:$T$50,19,FALSE))</f>
      </c>
      <c r="H313" s="22">
        <f>IF(ISERROR(VLOOKUP($B313,'Vysledky (6)'!$B$5:$T$50,19,FALSE)),"",VLOOKUP($B313,'Vysledky (6)'!$B$5:$T$50,19,FALSE))</f>
      </c>
      <c r="I313" s="22">
        <f>IF(ISERROR(VLOOKUP($B313,'Vysledky (7)'!$B$5:$T$50,19,FALSE)),"",VLOOKUP($B313,'Vysledky (7)'!$B$5:$T$50,19,FALSE))</f>
      </c>
      <c r="J313" s="22">
        <f>IF(ISERROR(VLOOKUP($B313,'Vysledky (8)'!$B$5:$T$50,19,FALSE)),"",VLOOKUP($B313,'Vysledky (8)'!$B$5:$T$50,19,FALSE))</f>
      </c>
      <c r="K313" s="22">
        <f>IF(ISERROR(VLOOKUP($B313,'Vysledky (9)'!$B$5:$T$50,19,FALSE)),"",VLOOKUP($B313,'Vysledky (9)'!$B$5:$T$50,19,FALSE))</f>
      </c>
      <c r="L313" s="22">
        <f>IF(ISERROR(VLOOKUP($B313,'Vysledky (10)'!$B$5:$T$50,19,FALSE)),"",VLOOKUP($B313,'Vysledky (10)'!$B$5:$T$50,19,FALSE))</f>
      </c>
      <c r="M313" s="23">
        <f t="shared" si="32"/>
        <v>0</v>
      </c>
      <c r="N313" s="24"/>
      <c r="O313">
        <f t="shared" si="33"/>
        <v>0</v>
      </c>
      <c r="P313">
        <f t="shared" si="34"/>
        <v>0</v>
      </c>
      <c r="Q313" s="25">
        <f t="shared" si="38"/>
        <v>0</v>
      </c>
      <c r="R313" s="25">
        <f t="shared" si="31"/>
        <v>0</v>
      </c>
      <c r="S313" s="25">
        <f t="shared" si="31"/>
        <v>0</v>
      </c>
      <c r="T313" s="25">
        <f t="shared" si="31"/>
        <v>0</v>
      </c>
      <c r="U313">
        <f t="shared" si="35"/>
        <v>0</v>
      </c>
      <c r="V313">
        <f t="shared" si="39"/>
        <v>0</v>
      </c>
      <c r="W313" s="164">
        <f t="shared" si="37"/>
        <v>0</v>
      </c>
      <c r="X313" s="164">
        <f t="shared" si="37"/>
        <v>0</v>
      </c>
      <c r="Y313" s="164">
        <f t="shared" si="37"/>
        <v>0</v>
      </c>
      <c r="Z313" s="164">
        <f t="shared" si="37"/>
        <v>0</v>
      </c>
      <c r="AA313" s="164">
        <f t="shared" si="37"/>
        <v>0</v>
      </c>
      <c r="AB313" s="164">
        <f t="shared" si="37"/>
        <v>0</v>
      </c>
      <c r="AC313" s="165">
        <f t="shared" si="36"/>
        <v>0</v>
      </c>
      <c r="AD313" s="166">
        <f t="shared" si="40"/>
        <v>43</v>
      </c>
    </row>
    <row r="314" spans="3:30" ht="12.75">
      <c r="C314" s="22">
        <f>IF(ISERROR(VLOOKUP($B314,'Vysledky (1)'!$B$5:$T$50,19,FALSE)),"",VLOOKUP($B314,'Vysledky (1)'!$B$5:$T$50,19,FALSE))</f>
      </c>
      <c r="D314" s="22">
        <f>IF(ISERROR(VLOOKUP($B314,'Vysledky (2)'!$B$5:$T$50,19,FALSE)),"",VLOOKUP($B314,'Vysledky (2)'!$B$5:$T$50,19,FALSE))</f>
      </c>
      <c r="E314" s="22">
        <f>IF(ISERROR(VLOOKUP($B314,'Vysledky (3)'!$B$5:$T$50,19,FALSE)),"",VLOOKUP($B314,'Vysledky (3)'!$B$5:$T$50,19,FALSE))</f>
      </c>
      <c r="F314" s="22">
        <f>IF(ISERROR(VLOOKUP($B314,'Vysledky (4)'!$B$5:$T$50,19,FALSE)),"",VLOOKUP($B314,'Vysledky (4)'!$B$5:$T$50,19,FALSE))</f>
      </c>
      <c r="G314" s="22">
        <f>IF(ISERROR(VLOOKUP($B314,'Vysledky (5)'!$B$5:$T$50,19,FALSE)),"",VLOOKUP($B314,'Vysledky (5)'!$B$5:$T$50,19,FALSE))</f>
      </c>
      <c r="H314" s="22">
        <f>IF(ISERROR(VLOOKUP($B314,'Vysledky (6)'!$B$5:$T$50,19,FALSE)),"",VLOOKUP($B314,'Vysledky (6)'!$B$5:$T$50,19,FALSE))</f>
      </c>
      <c r="I314" s="22">
        <f>IF(ISERROR(VLOOKUP($B314,'Vysledky (7)'!$B$5:$T$50,19,FALSE)),"",VLOOKUP($B314,'Vysledky (7)'!$B$5:$T$50,19,FALSE))</f>
      </c>
      <c r="J314" s="22">
        <f>IF(ISERROR(VLOOKUP($B314,'Vysledky (8)'!$B$5:$T$50,19,FALSE)),"",VLOOKUP($B314,'Vysledky (8)'!$B$5:$T$50,19,FALSE))</f>
      </c>
      <c r="K314" s="22">
        <f>IF(ISERROR(VLOOKUP($B314,'Vysledky (9)'!$B$5:$T$50,19,FALSE)),"",VLOOKUP($B314,'Vysledky (9)'!$B$5:$T$50,19,FALSE))</f>
      </c>
      <c r="L314" s="22">
        <f>IF(ISERROR(VLOOKUP($B314,'Vysledky (10)'!$B$5:$T$50,19,FALSE)),"",VLOOKUP($B314,'Vysledky (10)'!$B$5:$T$50,19,FALSE))</f>
      </c>
      <c r="M314" s="23">
        <f t="shared" si="32"/>
        <v>0</v>
      </c>
      <c r="N314" s="24"/>
      <c r="O314">
        <f t="shared" si="33"/>
        <v>0</v>
      </c>
      <c r="P314">
        <f t="shared" si="34"/>
        <v>0</v>
      </c>
      <c r="Q314" s="25">
        <f t="shared" si="38"/>
        <v>0</v>
      </c>
      <c r="R314" s="25">
        <f t="shared" si="31"/>
        <v>0</v>
      </c>
      <c r="S314" s="25">
        <f t="shared" si="31"/>
        <v>0</v>
      </c>
      <c r="T314" s="25">
        <f t="shared" si="31"/>
        <v>0</v>
      </c>
      <c r="U314">
        <f t="shared" si="35"/>
        <v>0</v>
      </c>
      <c r="V314">
        <f t="shared" si="39"/>
        <v>0</v>
      </c>
      <c r="W314" s="164">
        <f t="shared" si="37"/>
        <v>0</v>
      </c>
      <c r="X314" s="164">
        <f t="shared" si="37"/>
        <v>0</v>
      </c>
      <c r="Y314" s="164">
        <f t="shared" si="37"/>
        <v>0</v>
      </c>
      <c r="Z314" s="164">
        <f t="shared" si="37"/>
        <v>0</v>
      </c>
      <c r="AA314" s="164">
        <f t="shared" si="37"/>
        <v>0</v>
      </c>
      <c r="AB314" s="164">
        <f t="shared" si="37"/>
        <v>0</v>
      </c>
      <c r="AC314" s="165">
        <f t="shared" si="36"/>
        <v>0</v>
      </c>
      <c r="AD314" s="166">
        <f t="shared" si="40"/>
        <v>43</v>
      </c>
    </row>
    <row r="315" spans="3:30" ht="12.75">
      <c r="C315" s="22">
        <f>IF(ISERROR(VLOOKUP($B315,'Vysledky (1)'!$B$5:$T$50,19,FALSE)),"",VLOOKUP($B315,'Vysledky (1)'!$B$5:$T$50,19,FALSE))</f>
      </c>
      <c r="D315" s="22">
        <f>IF(ISERROR(VLOOKUP($B315,'Vysledky (2)'!$B$5:$T$50,19,FALSE)),"",VLOOKUP($B315,'Vysledky (2)'!$B$5:$T$50,19,FALSE))</f>
      </c>
      <c r="E315" s="22">
        <f>IF(ISERROR(VLOOKUP($B315,'Vysledky (3)'!$B$5:$T$50,19,FALSE)),"",VLOOKUP($B315,'Vysledky (3)'!$B$5:$T$50,19,FALSE))</f>
      </c>
      <c r="F315" s="22">
        <f>IF(ISERROR(VLOOKUP($B315,'Vysledky (4)'!$B$5:$T$50,19,FALSE)),"",VLOOKUP($B315,'Vysledky (4)'!$B$5:$T$50,19,FALSE))</f>
      </c>
      <c r="G315" s="22">
        <f>IF(ISERROR(VLOOKUP($B315,'Vysledky (5)'!$B$5:$T$50,19,FALSE)),"",VLOOKUP($B315,'Vysledky (5)'!$B$5:$T$50,19,FALSE))</f>
      </c>
      <c r="H315" s="22">
        <f>IF(ISERROR(VLOOKUP($B315,'Vysledky (6)'!$B$5:$T$50,19,FALSE)),"",VLOOKUP($B315,'Vysledky (6)'!$B$5:$T$50,19,FALSE))</f>
      </c>
      <c r="I315" s="22">
        <f>IF(ISERROR(VLOOKUP($B315,'Vysledky (7)'!$B$5:$T$50,19,FALSE)),"",VLOOKUP($B315,'Vysledky (7)'!$B$5:$T$50,19,FALSE))</f>
      </c>
      <c r="J315" s="22">
        <f>IF(ISERROR(VLOOKUP($B315,'Vysledky (8)'!$B$5:$T$50,19,FALSE)),"",VLOOKUP($B315,'Vysledky (8)'!$B$5:$T$50,19,FALSE))</f>
      </c>
      <c r="K315" s="22">
        <f>IF(ISERROR(VLOOKUP($B315,'Vysledky (9)'!$B$5:$T$50,19,FALSE)),"",VLOOKUP($B315,'Vysledky (9)'!$B$5:$T$50,19,FALSE))</f>
      </c>
      <c r="L315" s="22">
        <f>IF(ISERROR(VLOOKUP($B315,'Vysledky (10)'!$B$5:$T$50,19,FALSE)),"",VLOOKUP($B315,'Vysledky (10)'!$B$5:$T$50,19,FALSE))</f>
      </c>
      <c r="M315" s="23">
        <f t="shared" si="32"/>
        <v>0</v>
      </c>
      <c r="N315" s="24"/>
      <c r="O315">
        <f t="shared" si="33"/>
        <v>0</v>
      </c>
      <c r="P315">
        <f t="shared" si="34"/>
        <v>0</v>
      </c>
      <c r="Q315" s="25">
        <f t="shared" si="38"/>
        <v>0</v>
      </c>
      <c r="R315" s="25">
        <f t="shared" si="31"/>
        <v>0</v>
      </c>
      <c r="S315" s="25">
        <f t="shared" si="31"/>
        <v>0</v>
      </c>
      <c r="T315" s="25">
        <f t="shared" si="31"/>
        <v>0</v>
      </c>
      <c r="U315">
        <f t="shared" si="35"/>
        <v>0</v>
      </c>
      <c r="V315">
        <f t="shared" si="39"/>
        <v>0</v>
      </c>
      <c r="W315" s="164">
        <f t="shared" si="37"/>
        <v>0</v>
      </c>
      <c r="X315" s="164">
        <f t="shared" si="37"/>
        <v>0</v>
      </c>
      <c r="Y315" s="164">
        <f t="shared" si="37"/>
        <v>0</v>
      </c>
      <c r="Z315" s="164">
        <f t="shared" si="37"/>
        <v>0</v>
      </c>
      <c r="AA315" s="164">
        <f t="shared" si="37"/>
        <v>0</v>
      </c>
      <c r="AB315" s="164">
        <f t="shared" si="37"/>
        <v>0</v>
      </c>
      <c r="AC315" s="165">
        <f t="shared" si="36"/>
        <v>0</v>
      </c>
      <c r="AD315" s="166">
        <f t="shared" si="40"/>
        <v>43</v>
      </c>
    </row>
    <row r="316" spans="3:30" ht="12.75">
      <c r="C316" s="22">
        <f>IF(ISERROR(VLOOKUP($B316,'Vysledky (1)'!$B$5:$T$50,19,FALSE)),"",VLOOKUP($B316,'Vysledky (1)'!$B$5:$T$50,19,FALSE))</f>
      </c>
      <c r="D316" s="22">
        <f>IF(ISERROR(VLOOKUP($B316,'Vysledky (2)'!$B$5:$T$50,19,FALSE)),"",VLOOKUP($B316,'Vysledky (2)'!$B$5:$T$50,19,FALSE))</f>
      </c>
      <c r="E316" s="22">
        <f>IF(ISERROR(VLOOKUP($B316,'Vysledky (3)'!$B$5:$T$50,19,FALSE)),"",VLOOKUP($B316,'Vysledky (3)'!$B$5:$T$50,19,FALSE))</f>
      </c>
      <c r="F316" s="22">
        <f>IF(ISERROR(VLOOKUP($B316,'Vysledky (4)'!$B$5:$T$50,19,FALSE)),"",VLOOKUP($B316,'Vysledky (4)'!$B$5:$T$50,19,FALSE))</f>
      </c>
      <c r="G316" s="22">
        <f>IF(ISERROR(VLOOKUP($B316,'Vysledky (5)'!$B$5:$T$50,19,FALSE)),"",VLOOKUP($B316,'Vysledky (5)'!$B$5:$T$50,19,FALSE))</f>
      </c>
      <c r="H316" s="22">
        <f>IF(ISERROR(VLOOKUP($B316,'Vysledky (6)'!$B$5:$T$50,19,FALSE)),"",VLOOKUP($B316,'Vysledky (6)'!$B$5:$T$50,19,FALSE))</f>
      </c>
      <c r="I316" s="22">
        <f>IF(ISERROR(VLOOKUP($B316,'Vysledky (7)'!$B$5:$T$50,19,FALSE)),"",VLOOKUP($B316,'Vysledky (7)'!$B$5:$T$50,19,FALSE))</f>
      </c>
      <c r="J316" s="22">
        <f>IF(ISERROR(VLOOKUP($B316,'Vysledky (8)'!$B$5:$T$50,19,FALSE)),"",VLOOKUP($B316,'Vysledky (8)'!$B$5:$T$50,19,FALSE))</f>
      </c>
      <c r="K316" s="22">
        <f>IF(ISERROR(VLOOKUP($B316,'Vysledky (9)'!$B$5:$T$50,19,FALSE)),"",VLOOKUP($B316,'Vysledky (9)'!$B$5:$T$50,19,FALSE))</f>
      </c>
      <c r="L316" s="22">
        <f>IF(ISERROR(VLOOKUP($B316,'Vysledky (10)'!$B$5:$T$50,19,FALSE)),"",VLOOKUP($B316,'Vysledky (10)'!$B$5:$T$50,19,FALSE))</f>
      </c>
      <c r="M316" s="23">
        <f t="shared" si="32"/>
        <v>0</v>
      </c>
      <c r="N316" s="24"/>
      <c r="O316">
        <f t="shared" si="33"/>
        <v>0</v>
      </c>
      <c r="P316">
        <f t="shared" si="34"/>
        <v>0</v>
      </c>
      <c r="Q316" s="25">
        <f t="shared" si="38"/>
        <v>0</v>
      </c>
      <c r="R316" s="25">
        <f t="shared" si="31"/>
        <v>0</v>
      </c>
      <c r="S316" s="25">
        <f t="shared" si="31"/>
        <v>0</v>
      </c>
      <c r="T316" s="25">
        <f t="shared" si="31"/>
        <v>0</v>
      </c>
      <c r="U316">
        <f t="shared" si="35"/>
        <v>0</v>
      </c>
      <c r="V316">
        <f t="shared" si="39"/>
        <v>0</v>
      </c>
      <c r="W316" s="164">
        <f t="shared" si="37"/>
        <v>0</v>
      </c>
      <c r="X316" s="164">
        <f t="shared" si="37"/>
        <v>0</v>
      </c>
      <c r="Y316" s="164">
        <f t="shared" si="37"/>
        <v>0</v>
      </c>
      <c r="Z316" s="164">
        <f t="shared" si="37"/>
        <v>0</v>
      </c>
      <c r="AA316" s="164">
        <f t="shared" si="37"/>
        <v>0</v>
      </c>
      <c r="AB316" s="164">
        <f t="shared" si="37"/>
        <v>0</v>
      </c>
      <c r="AC316" s="165">
        <f t="shared" si="36"/>
        <v>0</v>
      </c>
      <c r="AD316" s="166">
        <f t="shared" si="40"/>
        <v>43</v>
      </c>
    </row>
    <row r="317" spans="3:30" ht="12.75">
      <c r="C317" s="22">
        <f>IF(ISERROR(VLOOKUP($B317,'Vysledky (1)'!$B$5:$T$50,19,FALSE)),"",VLOOKUP($B317,'Vysledky (1)'!$B$5:$T$50,19,FALSE))</f>
      </c>
      <c r="D317" s="22">
        <f>IF(ISERROR(VLOOKUP($B317,'Vysledky (2)'!$B$5:$T$50,19,FALSE)),"",VLOOKUP($B317,'Vysledky (2)'!$B$5:$T$50,19,FALSE))</f>
      </c>
      <c r="E317" s="22">
        <f>IF(ISERROR(VLOOKUP($B317,'Vysledky (3)'!$B$5:$T$50,19,FALSE)),"",VLOOKUP($B317,'Vysledky (3)'!$B$5:$T$50,19,FALSE))</f>
      </c>
      <c r="F317" s="22">
        <f>IF(ISERROR(VLOOKUP($B317,'Vysledky (4)'!$B$5:$T$50,19,FALSE)),"",VLOOKUP($B317,'Vysledky (4)'!$B$5:$T$50,19,FALSE))</f>
      </c>
      <c r="G317" s="22">
        <f>IF(ISERROR(VLOOKUP($B317,'Vysledky (5)'!$B$5:$T$50,19,FALSE)),"",VLOOKUP($B317,'Vysledky (5)'!$B$5:$T$50,19,FALSE))</f>
      </c>
      <c r="H317" s="22">
        <f>IF(ISERROR(VLOOKUP($B317,'Vysledky (6)'!$B$5:$T$50,19,FALSE)),"",VLOOKUP($B317,'Vysledky (6)'!$B$5:$T$50,19,FALSE))</f>
      </c>
      <c r="I317" s="22">
        <f>IF(ISERROR(VLOOKUP($B317,'Vysledky (7)'!$B$5:$T$50,19,FALSE)),"",VLOOKUP($B317,'Vysledky (7)'!$B$5:$T$50,19,FALSE))</f>
      </c>
      <c r="J317" s="22">
        <f>IF(ISERROR(VLOOKUP($B317,'Vysledky (8)'!$B$5:$T$50,19,FALSE)),"",VLOOKUP($B317,'Vysledky (8)'!$B$5:$T$50,19,FALSE))</f>
      </c>
      <c r="K317" s="22">
        <f>IF(ISERROR(VLOOKUP($B317,'Vysledky (9)'!$B$5:$T$50,19,FALSE)),"",VLOOKUP($B317,'Vysledky (9)'!$B$5:$T$50,19,FALSE))</f>
      </c>
      <c r="L317" s="22">
        <f>IF(ISERROR(VLOOKUP($B317,'Vysledky (10)'!$B$5:$T$50,19,FALSE)),"",VLOOKUP($B317,'Vysledky (10)'!$B$5:$T$50,19,FALSE))</f>
      </c>
      <c r="M317" s="23">
        <f t="shared" si="32"/>
        <v>0</v>
      </c>
      <c r="N317" s="24"/>
      <c r="O317">
        <f t="shared" si="33"/>
        <v>0</v>
      </c>
      <c r="P317">
        <f t="shared" si="34"/>
        <v>0</v>
      </c>
      <c r="Q317" s="25">
        <f t="shared" si="38"/>
        <v>0</v>
      </c>
      <c r="R317" s="25">
        <f t="shared" si="31"/>
        <v>0</v>
      </c>
      <c r="S317" s="25">
        <f t="shared" si="31"/>
        <v>0</v>
      </c>
      <c r="T317" s="25">
        <f t="shared" si="31"/>
        <v>0</v>
      </c>
      <c r="U317">
        <f t="shared" si="35"/>
        <v>0</v>
      </c>
      <c r="V317">
        <f t="shared" si="39"/>
        <v>0</v>
      </c>
      <c r="W317" s="164">
        <f t="shared" si="37"/>
        <v>0</v>
      </c>
      <c r="X317" s="164">
        <f t="shared" si="37"/>
        <v>0</v>
      </c>
      <c r="Y317" s="164">
        <f t="shared" si="37"/>
        <v>0</v>
      </c>
      <c r="Z317" s="164">
        <f t="shared" si="37"/>
        <v>0</v>
      </c>
      <c r="AA317" s="164">
        <f t="shared" si="37"/>
        <v>0</v>
      </c>
      <c r="AB317" s="164">
        <f t="shared" si="37"/>
        <v>0</v>
      </c>
      <c r="AC317" s="165">
        <f t="shared" si="36"/>
        <v>0</v>
      </c>
      <c r="AD317" s="166">
        <f t="shared" si="40"/>
        <v>43</v>
      </c>
    </row>
    <row r="318" spans="3:30" ht="12.75">
      <c r="C318" s="22">
        <f>IF(ISERROR(VLOOKUP($B318,'Vysledky (1)'!$B$5:$T$50,19,FALSE)),"",VLOOKUP($B318,'Vysledky (1)'!$B$5:$T$50,19,FALSE))</f>
      </c>
      <c r="D318" s="22">
        <f>IF(ISERROR(VLOOKUP($B318,'Vysledky (2)'!$B$5:$T$50,19,FALSE)),"",VLOOKUP($B318,'Vysledky (2)'!$B$5:$T$50,19,FALSE))</f>
      </c>
      <c r="E318" s="22">
        <f>IF(ISERROR(VLOOKUP($B318,'Vysledky (3)'!$B$5:$T$50,19,FALSE)),"",VLOOKUP($B318,'Vysledky (3)'!$B$5:$T$50,19,FALSE))</f>
      </c>
      <c r="F318" s="22">
        <f>IF(ISERROR(VLOOKUP($B318,'Vysledky (4)'!$B$5:$T$50,19,FALSE)),"",VLOOKUP($B318,'Vysledky (4)'!$B$5:$T$50,19,FALSE))</f>
      </c>
      <c r="G318" s="22">
        <f>IF(ISERROR(VLOOKUP($B318,'Vysledky (5)'!$B$5:$T$50,19,FALSE)),"",VLOOKUP($B318,'Vysledky (5)'!$B$5:$T$50,19,FALSE))</f>
      </c>
      <c r="H318" s="22">
        <f>IF(ISERROR(VLOOKUP($B318,'Vysledky (6)'!$B$5:$T$50,19,FALSE)),"",VLOOKUP($B318,'Vysledky (6)'!$B$5:$T$50,19,FALSE))</f>
      </c>
      <c r="I318" s="22">
        <f>IF(ISERROR(VLOOKUP($B318,'Vysledky (7)'!$B$5:$T$50,19,FALSE)),"",VLOOKUP($B318,'Vysledky (7)'!$B$5:$T$50,19,FALSE))</f>
      </c>
      <c r="J318" s="22">
        <f>IF(ISERROR(VLOOKUP($B318,'Vysledky (8)'!$B$5:$T$50,19,FALSE)),"",VLOOKUP($B318,'Vysledky (8)'!$B$5:$T$50,19,FALSE))</f>
      </c>
      <c r="K318" s="22">
        <f>IF(ISERROR(VLOOKUP($B318,'Vysledky (9)'!$B$5:$T$50,19,FALSE)),"",VLOOKUP($B318,'Vysledky (9)'!$B$5:$T$50,19,FALSE))</f>
      </c>
      <c r="L318" s="22">
        <f>IF(ISERROR(VLOOKUP($B318,'Vysledky (10)'!$B$5:$T$50,19,FALSE)),"",VLOOKUP($B318,'Vysledky (10)'!$B$5:$T$50,19,FALSE))</f>
      </c>
      <c r="M318" s="23">
        <f t="shared" si="32"/>
        <v>0</v>
      </c>
      <c r="N318" s="24"/>
      <c r="O318">
        <f t="shared" si="33"/>
        <v>0</v>
      </c>
      <c r="P318">
        <f t="shared" si="34"/>
        <v>0</v>
      </c>
      <c r="Q318" s="25">
        <f t="shared" si="38"/>
        <v>0</v>
      </c>
      <c r="R318" s="25">
        <f t="shared" si="31"/>
        <v>0</v>
      </c>
      <c r="S318" s="25">
        <f t="shared" si="31"/>
        <v>0</v>
      </c>
      <c r="T318" s="25">
        <f t="shared" si="31"/>
        <v>0</v>
      </c>
      <c r="U318">
        <f t="shared" si="35"/>
        <v>0</v>
      </c>
      <c r="V318">
        <f t="shared" si="39"/>
        <v>0</v>
      </c>
      <c r="W318" s="164">
        <f t="shared" si="37"/>
        <v>0</v>
      </c>
      <c r="X318" s="164">
        <f t="shared" si="37"/>
        <v>0</v>
      </c>
      <c r="Y318" s="164">
        <f t="shared" si="37"/>
        <v>0</v>
      </c>
      <c r="Z318" s="164">
        <f t="shared" si="37"/>
        <v>0</v>
      </c>
      <c r="AA318" s="164">
        <f t="shared" si="37"/>
        <v>0</v>
      </c>
      <c r="AB318" s="164">
        <f t="shared" si="37"/>
        <v>0</v>
      </c>
      <c r="AC318" s="165">
        <f t="shared" si="36"/>
        <v>0</v>
      </c>
      <c r="AD318" s="166">
        <f t="shared" si="40"/>
        <v>43</v>
      </c>
    </row>
    <row r="319" spans="3:30" ht="12.75">
      <c r="C319" s="22">
        <f>IF(ISERROR(VLOOKUP($B319,'Vysledky (1)'!$B$5:$T$50,19,FALSE)),"",VLOOKUP($B319,'Vysledky (1)'!$B$5:$T$50,19,FALSE))</f>
      </c>
      <c r="D319" s="22">
        <f>IF(ISERROR(VLOOKUP($B319,'Vysledky (2)'!$B$5:$T$50,19,FALSE)),"",VLOOKUP($B319,'Vysledky (2)'!$B$5:$T$50,19,FALSE))</f>
      </c>
      <c r="E319" s="22">
        <f>IF(ISERROR(VLOOKUP($B319,'Vysledky (3)'!$B$5:$T$50,19,FALSE)),"",VLOOKUP($B319,'Vysledky (3)'!$B$5:$T$50,19,FALSE))</f>
      </c>
      <c r="F319" s="22">
        <f>IF(ISERROR(VLOOKUP($B319,'Vysledky (4)'!$B$5:$T$50,19,FALSE)),"",VLOOKUP($B319,'Vysledky (4)'!$B$5:$T$50,19,FALSE))</f>
      </c>
      <c r="G319" s="22">
        <f>IF(ISERROR(VLOOKUP($B319,'Vysledky (5)'!$B$5:$T$50,19,FALSE)),"",VLOOKUP($B319,'Vysledky (5)'!$B$5:$T$50,19,FALSE))</f>
      </c>
      <c r="H319" s="22">
        <f>IF(ISERROR(VLOOKUP($B319,'Vysledky (6)'!$B$5:$T$50,19,FALSE)),"",VLOOKUP($B319,'Vysledky (6)'!$B$5:$T$50,19,FALSE))</f>
      </c>
      <c r="I319" s="22">
        <f>IF(ISERROR(VLOOKUP($B319,'Vysledky (7)'!$B$5:$T$50,19,FALSE)),"",VLOOKUP($B319,'Vysledky (7)'!$B$5:$T$50,19,FALSE))</f>
      </c>
      <c r="J319" s="22">
        <f>IF(ISERROR(VLOOKUP($B319,'Vysledky (8)'!$B$5:$T$50,19,FALSE)),"",VLOOKUP($B319,'Vysledky (8)'!$B$5:$T$50,19,FALSE))</f>
      </c>
      <c r="K319" s="22">
        <f>IF(ISERROR(VLOOKUP($B319,'Vysledky (9)'!$B$5:$T$50,19,FALSE)),"",VLOOKUP($B319,'Vysledky (9)'!$B$5:$T$50,19,FALSE))</f>
      </c>
      <c r="L319" s="22">
        <f>IF(ISERROR(VLOOKUP($B319,'Vysledky (10)'!$B$5:$T$50,19,FALSE)),"",VLOOKUP($B319,'Vysledky (10)'!$B$5:$T$50,19,FALSE))</f>
      </c>
      <c r="M319" s="23">
        <f t="shared" si="32"/>
        <v>0</v>
      </c>
      <c r="N319" s="24"/>
      <c r="O319">
        <f t="shared" si="33"/>
        <v>0</v>
      </c>
      <c r="P319">
        <f t="shared" si="34"/>
        <v>0</v>
      </c>
      <c r="Q319" s="25">
        <f t="shared" si="38"/>
        <v>0</v>
      </c>
      <c r="R319" s="25">
        <f t="shared" si="31"/>
        <v>0</v>
      </c>
      <c r="S319" s="25">
        <f t="shared" si="31"/>
        <v>0</v>
      </c>
      <c r="T319" s="25">
        <f t="shared" si="31"/>
        <v>0</v>
      </c>
      <c r="U319">
        <f t="shared" si="35"/>
        <v>0</v>
      </c>
      <c r="V319">
        <f t="shared" si="39"/>
        <v>0</v>
      </c>
      <c r="W319" s="164">
        <f t="shared" si="37"/>
        <v>0</v>
      </c>
      <c r="X319" s="164">
        <f t="shared" si="37"/>
        <v>0</v>
      </c>
      <c r="Y319" s="164">
        <f t="shared" si="37"/>
        <v>0</v>
      </c>
      <c r="Z319" s="164">
        <f t="shared" si="37"/>
        <v>0</v>
      </c>
      <c r="AA319" s="164">
        <f t="shared" si="37"/>
        <v>0</v>
      </c>
      <c r="AB319" s="164">
        <f t="shared" si="37"/>
        <v>0</v>
      </c>
      <c r="AC319" s="165">
        <f t="shared" si="36"/>
        <v>0</v>
      </c>
      <c r="AD319" s="166">
        <f t="shared" si="40"/>
        <v>43</v>
      </c>
    </row>
    <row r="320" spans="3:30" ht="12.75">
      <c r="C320" s="22">
        <f>IF(ISERROR(VLOOKUP($B320,'Vysledky (1)'!$B$5:$T$50,19,FALSE)),"",VLOOKUP($B320,'Vysledky (1)'!$B$5:$T$50,19,FALSE))</f>
      </c>
      <c r="D320" s="22">
        <f>IF(ISERROR(VLOOKUP($B320,'Vysledky (2)'!$B$5:$T$50,19,FALSE)),"",VLOOKUP($B320,'Vysledky (2)'!$B$5:$T$50,19,FALSE))</f>
      </c>
      <c r="E320" s="22">
        <f>IF(ISERROR(VLOOKUP($B320,'Vysledky (3)'!$B$5:$T$50,19,FALSE)),"",VLOOKUP($B320,'Vysledky (3)'!$B$5:$T$50,19,FALSE))</f>
      </c>
      <c r="F320" s="22">
        <f>IF(ISERROR(VLOOKUP($B320,'Vysledky (4)'!$B$5:$T$50,19,FALSE)),"",VLOOKUP($B320,'Vysledky (4)'!$B$5:$T$50,19,FALSE))</f>
      </c>
      <c r="G320" s="22">
        <f>IF(ISERROR(VLOOKUP($B320,'Vysledky (5)'!$B$5:$T$50,19,FALSE)),"",VLOOKUP($B320,'Vysledky (5)'!$B$5:$T$50,19,FALSE))</f>
      </c>
      <c r="H320" s="22">
        <f>IF(ISERROR(VLOOKUP($B320,'Vysledky (6)'!$B$5:$T$50,19,FALSE)),"",VLOOKUP($B320,'Vysledky (6)'!$B$5:$T$50,19,FALSE))</f>
      </c>
      <c r="I320" s="22">
        <f>IF(ISERROR(VLOOKUP($B320,'Vysledky (7)'!$B$5:$T$50,19,FALSE)),"",VLOOKUP($B320,'Vysledky (7)'!$B$5:$T$50,19,FALSE))</f>
      </c>
      <c r="J320" s="22">
        <f>IF(ISERROR(VLOOKUP($B320,'Vysledky (8)'!$B$5:$T$50,19,FALSE)),"",VLOOKUP($B320,'Vysledky (8)'!$B$5:$T$50,19,FALSE))</f>
      </c>
      <c r="K320" s="22">
        <f>IF(ISERROR(VLOOKUP($B320,'Vysledky (9)'!$B$5:$T$50,19,FALSE)),"",VLOOKUP($B320,'Vysledky (9)'!$B$5:$T$50,19,FALSE))</f>
      </c>
      <c r="L320" s="22">
        <f>IF(ISERROR(VLOOKUP($B320,'Vysledky (10)'!$B$5:$T$50,19,FALSE)),"",VLOOKUP($B320,'Vysledky (10)'!$B$5:$T$50,19,FALSE))</f>
      </c>
      <c r="M320" s="23">
        <f t="shared" si="32"/>
        <v>0</v>
      </c>
      <c r="N320" s="24"/>
      <c r="O320">
        <f t="shared" si="33"/>
        <v>0</v>
      </c>
      <c r="P320">
        <f t="shared" si="34"/>
        <v>0</v>
      </c>
      <c r="Q320" s="25">
        <f t="shared" si="38"/>
        <v>0</v>
      </c>
      <c r="R320" s="25">
        <f t="shared" si="31"/>
        <v>0</v>
      </c>
      <c r="S320" s="25">
        <f t="shared" si="31"/>
        <v>0</v>
      </c>
      <c r="T320" s="25">
        <f t="shared" si="31"/>
        <v>0</v>
      </c>
      <c r="U320">
        <f t="shared" si="35"/>
        <v>0</v>
      </c>
      <c r="V320">
        <f t="shared" si="39"/>
        <v>0</v>
      </c>
      <c r="W320" s="164">
        <f t="shared" si="37"/>
        <v>0</v>
      </c>
      <c r="X320" s="164">
        <f t="shared" si="37"/>
        <v>0</v>
      </c>
      <c r="Y320" s="164">
        <f t="shared" si="37"/>
        <v>0</v>
      </c>
      <c r="Z320" s="164">
        <f t="shared" si="37"/>
        <v>0</v>
      </c>
      <c r="AA320" s="164">
        <f t="shared" si="37"/>
        <v>0</v>
      </c>
      <c r="AB320" s="164">
        <f t="shared" si="37"/>
        <v>0</v>
      </c>
      <c r="AC320" s="165">
        <f t="shared" si="36"/>
        <v>0</v>
      </c>
      <c r="AD320" s="166">
        <f t="shared" si="40"/>
        <v>43</v>
      </c>
    </row>
    <row r="321" spans="3:30" ht="12.75">
      <c r="C321" s="22">
        <f>IF(ISERROR(VLOOKUP($B321,'Vysledky (1)'!$B$5:$T$50,19,FALSE)),"",VLOOKUP($B321,'Vysledky (1)'!$B$5:$T$50,19,FALSE))</f>
      </c>
      <c r="D321" s="22">
        <f>IF(ISERROR(VLOOKUP($B321,'Vysledky (2)'!$B$5:$T$50,19,FALSE)),"",VLOOKUP($B321,'Vysledky (2)'!$B$5:$T$50,19,FALSE))</f>
      </c>
      <c r="E321" s="22">
        <f>IF(ISERROR(VLOOKUP($B321,'Vysledky (3)'!$B$5:$T$50,19,FALSE)),"",VLOOKUP($B321,'Vysledky (3)'!$B$5:$T$50,19,FALSE))</f>
      </c>
      <c r="F321" s="22">
        <f>IF(ISERROR(VLOOKUP($B321,'Vysledky (4)'!$B$5:$T$50,19,FALSE)),"",VLOOKUP($B321,'Vysledky (4)'!$B$5:$T$50,19,FALSE))</f>
      </c>
      <c r="G321" s="22">
        <f>IF(ISERROR(VLOOKUP($B321,'Vysledky (5)'!$B$5:$T$50,19,FALSE)),"",VLOOKUP($B321,'Vysledky (5)'!$B$5:$T$50,19,FALSE))</f>
      </c>
      <c r="H321" s="22">
        <f>IF(ISERROR(VLOOKUP($B321,'Vysledky (6)'!$B$5:$T$50,19,FALSE)),"",VLOOKUP($B321,'Vysledky (6)'!$B$5:$T$50,19,FALSE))</f>
      </c>
      <c r="I321" s="22">
        <f>IF(ISERROR(VLOOKUP($B321,'Vysledky (7)'!$B$5:$T$50,19,FALSE)),"",VLOOKUP($B321,'Vysledky (7)'!$B$5:$T$50,19,FALSE))</f>
      </c>
      <c r="J321" s="22">
        <f>IF(ISERROR(VLOOKUP($B321,'Vysledky (8)'!$B$5:$T$50,19,FALSE)),"",VLOOKUP($B321,'Vysledky (8)'!$B$5:$T$50,19,FALSE))</f>
      </c>
      <c r="K321" s="22">
        <f>IF(ISERROR(VLOOKUP($B321,'Vysledky (9)'!$B$5:$T$50,19,FALSE)),"",VLOOKUP($B321,'Vysledky (9)'!$B$5:$T$50,19,FALSE))</f>
      </c>
      <c r="L321" s="22">
        <f>IF(ISERROR(VLOOKUP($B321,'Vysledky (10)'!$B$5:$T$50,19,FALSE)),"",VLOOKUP($B321,'Vysledky (10)'!$B$5:$T$50,19,FALSE))</f>
      </c>
      <c r="M321" s="23">
        <f t="shared" si="32"/>
        <v>0</v>
      </c>
      <c r="N321" s="24"/>
      <c r="O321">
        <f t="shared" si="33"/>
        <v>0</v>
      </c>
      <c r="P321">
        <f t="shared" si="34"/>
        <v>0</v>
      </c>
      <c r="Q321" s="25">
        <f t="shared" si="38"/>
        <v>0</v>
      </c>
      <c r="R321" s="25">
        <f t="shared" si="31"/>
        <v>0</v>
      </c>
      <c r="S321" s="25">
        <f t="shared" si="31"/>
        <v>0</v>
      </c>
      <c r="T321" s="25">
        <f t="shared" si="31"/>
        <v>0</v>
      </c>
      <c r="U321">
        <f t="shared" si="35"/>
        <v>0</v>
      </c>
      <c r="V321">
        <f t="shared" si="39"/>
        <v>0</v>
      </c>
      <c r="W321" s="164">
        <f t="shared" si="37"/>
        <v>0</v>
      </c>
      <c r="X321" s="164">
        <f t="shared" si="37"/>
        <v>0</v>
      </c>
      <c r="Y321" s="164">
        <f t="shared" si="37"/>
        <v>0</v>
      </c>
      <c r="Z321" s="164">
        <f t="shared" si="37"/>
        <v>0</v>
      </c>
      <c r="AA321" s="164">
        <f t="shared" si="37"/>
        <v>0</v>
      </c>
      <c r="AB321" s="164">
        <f t="shared" si="37"/>
        <v>0</v>
      </c>
      <c r="AC321" s="165">
        <f t="shared" si="36"/>
        <v>0</v>
      </c>
      <c r="AD321" s="166">
        <f t="shared" si="40"/>
        <v>43</v>
      </c>
    </row>
    <row r="322" spans="3:30" ht="12.75">
      <c r="C322" s="22">
        <f>IF(ISERROR(VLOOKUP($B322,'Vysledky (1)'!$B$5:$T$50,19,FALSE)),"",VLOOKUP($B322,'Vysledky (1)'!$B$5:$T$50,19,FALSE))</f>
      </c>
      <c r="D322" s="22">
        <f>IF(ISERROR(VLOOKUP($B322,'Vysledky (2)'!$B$5:$T$50,19,FALSE)),"",VLOOKUP($B322,'Vysledky (2)'!$B$5:$T$50,19,FALSE))</f>
      </c>
      <c r="E322" s="22">
        <f>IF(ISERROR(VLOOKUP($B322,'Vysledky (3)'!$B$5:$T$50,19,FALSE)),"",VLOOKUP($B322,'Vysledky (3)'!$B$5:$T$50,19,FALSE))</f>
      </c>
      <c r="F322" s="22">
        <f>IF(ISERROR(VLOOKUP($B322,'Vysledky (4)'!$B$5:$T$50,19,FALSE)),"",VLOOKUP($B322,'Vysledky (4)'!$B$5:$T$50,19,FALSE))</f>
      </c>
      <c r="G322" s="22">
        <f>IF(ISERROR(VLOOKUP($B322,'Vysledky (5)'!$B$5:$T$50,19,FALSE)),"",VLOOKUP($B322,'Vysledky (5)'!$B$5:$T$50,19,FALSE))</f>
      </c>
      <c r="H322" s="22">
        <f>IF(ISERROR(VLOOKUP($B322,'Vysledky (6)'!$B$5:$T$50,19,FALSE)),"",VLOOKUP($B322,'Vysledky (6)'!$B$5:$T$50,19,FALSE))</f>
      </c>
      <c r="I322" s="22">
        <f>IF(ISERROR(VLOOKUP($B322,'Vysledky (7)'!$B$5:$T$50,19,FALSE)),"",VLOOKUP($B322,'Vysledky (7)'!$B$5:$T$50,19,FALSE))</f>
      </c>
      <c r="J322" s="22">
        <f>IF(ISERROR(VLOOKUP($B322,'Vysledky (8)'!$B$5:$T$50,19,FALSE)),"",VLOOKUP($B322,'Vysledky (8)'!$B$5:$T$50,19,FALSE))</f>
      </c>
      <c r="K322" s="22">
        <f>IF(ISERROR(VLOOKUP($B322,'Vysledky (9)'!$B$5:$T$50,19,FALSE)),"",VLOOKUP($B322,'Vysledky (9)'!$B$5:$T$50,19,FALSE))</f>
      </c>
      <c r="L322" s="22">
        <f>IF(ISERROR(VLOOKUP($B322,'Vysledky (10)'!$B$5:$T$50,19,FALSE)),"",VLOOKUP($B322,'Vysledky (10)'!$B$5:$T$50,19,FALSE))</f>
      </c>
      <c r="M322" s="23">
        <f t="shared" si="32"/>
        <v>0</v>
      </c>
      <c r="N322" s="24"/>
      <c r="O322">
        <f t="shared" si="33"/>
        <v>0</v>
      </c>
      <c r="P322">
        <f t="shared" si="34"/>
        <v>0</v>
      </c>
      <c r="Q322" s="25">
        <f t="shared" si="38"/>
        <v>0</v>
      </c>
      <c r="R322" s="25">
        <f t="shared" si="31"/>
        <v>0</v>
      </c>
      <c r="S322" s="25">
        <f t="shared" si="31"/>
        <v>0</v>
      </c>
      <c r="T322" s="25">
        <f t="shared" si="31"/>
        <v>0</v>
      </c>
      <c r="U322">
        <f t="shared" si="35"/>
        <v>0</v>
      </c>
      <c r="V322">
        <f t="shared" si="39"/>
        <v>0</v>
      </c>
      <c r="W322" s="164">
        <f t="shared" si="37"/>
        <v>0</v>
      </c>
      <c r="X322" s="164">
        <f t="shared" si="37"/>
        <v>0</v>
      </c>
      <c r="Y322" s="164">
        <f t="shared" si="37"/>
        <v>0</v>
      </c>
      <c r="Z322" s="164">
        <f t="shared" si="37"/>
        <v>0</v>
      </c>
      <c r="AA322" s="164">
        <f t="shared" si="37"/>
        <v>0</v>
      </c>
      <c r="AB322" s="164">
        <f t="shared" si="37"/>
        <v>0</v>
      </c>
      <c r="AC322" s="165">
        <f t="shared" si="36"/>
        <v>0</v>
      </c>
      <c r="AD322" s="166">
        <f t="shared" si="40"/>
        <v>43</v>
      </c>
    </row>
    <row r="323" spans="3:30" ht="12.75">
      <c r="C323" s="22">
        <f>IF(ISERROR(VLOOKUP($B323,'Vysledky (1)'!$B$5:$T$50,19,FALSE)),"",VLOOKUP($B323,'Vysledky (1)'!$B$5:$T$50,19,FALSE))</f>
      </c>
      <c r="D323" s="22">
        <f>IF(ISERROR(VLOOKUP($B323,'Vysledky (2)'!$B$5:$T$50,19,FALSE)),"",VLOOKUP($B323,'Vysledky (2)'!$B$5:$T$50,19,FALSE))</f>
      </c>
      <c r="E323" s="22">
        <f>IF(ISERROR(VLOOKUP($B323,'Vysledky (3)'!$B$5:$T$50,19,FALSE)),"",VLOOKUP($B323,'Vysledky (3)'!$B$5:$T$50,19,FALSE))</f>
      </c>
      <c r="F323" s="22">
        <f>IF(ISERROR(VLOOKUP($B323,'Vysledky (4)'!$B$5:$T$50,19,FALSE)),"",VLOOKUP($B323,'Vysledky (4)'!$B$5:$T$50,19,FALSE))</f>
      </c>
      <c r="G323" s="22">
        <f>IF(ISERROR(VLOOKUP($B323,'Vysledky (5)'!$B$5:$T$50,19,FALSE)),"",VLOOKUP($B323,'Vysledky (5)'!$B$5:$T$50,19,FALSE))</f>
      </c>
      <c r="H323" s="22">
        <f>IF(ISERROR(VLOOKUP($B323,'Vysledky (6)'!$B$5:$T$50,19,FALSE)),"",VLOOKUP($B323,'Vysledky (6)'!$B$5:$T$50,19,FALSE))</f>
      </c>
      <c r="I323" s="22">
        <f>IF(ISERROR(VLOOKUP($B323,'Vysledky (7)'!$B$5:$T$50,19,FALSE)),"",VLOOKUP($B323,'Vysledky (7)'!$B$5:$T$50,19,FALSE))</f>
      </c>
      <c r="J323" s="22">
        <f>IF(ISERROR(VLOOKUP($B323,'Vysledky (8)'!$B$5:$T$50,19,FALSE)),"",VLOOKUP($B323,'Vysledky (8)'!$B$5:$T$50,19,FALSE))</f>
      </c>
      <c r="K323" s="22">
        <f>IF(ISERROR(VLOOKUP($B323,'Vysledky (9)'!$B$5:$T$50,19,FALSE)),"",VLOOKUP($B323,'Vysledky (9)'!$B$5:$T$50,19,FALSE))</f>
      </c>
      <c r="L323" s="22">
        <f>IF(ISERROR(VLOOKUP($B323,'Vysledky (10)'!$B$5:$T$50,19,FALSE)),"",VLOOKUP($B323,'Vysledky (10)'!$B$5:$T$50,19,FALSE))</f>
      </c>
      <c r="M323" s="23">
        <f t="shared" si="32"/>
        <v>0</v>
      </c>
      <c r="N323" s="24"/>
      <c r="O323">
        <f t="shared" si="33"/>
        <v>0</v>
      </c>
      <c r="P323">
        <f t="shared" si="34"/>
        <v>0</v>
      </c>
      <c r="Q323" s="25">
        <f t="shared" si="38"/>
        <v>0</v>
      </c>
      <c r="R323" s="25">
        <f t="shared" si="31"/>
        <v>0</v>
      </c>
      <c r="S323" s="25">
        <f t="shared" si="31"/>
        <v>0</v>
      </c>
      <c r="T323" s="25">
        <f t="shared" si="31"/>
        <v>0</v>
      </c>
      <c r="U323">
        <f t="shared" si="35"/>
        <v>0</v>
      </c>
      <c r="V323">
        <f t="shared" si="39"/>
        <v>0</v>
      </c>
      <c r="W323" s="164">
        <f t="shared" si="37"/>
        <v>0</v>
      </c>
      <c r="X323" s="164">
        <f t="shared" si="37"/>
        <v>0</v>
      </c>
      <c r="Y323" s="164">
        <f t="shared" si="37"/>
        <v>0</v>
      </c>
      <c r="Z323" s="164">
        <f t="shared" si="37"/>
        <v>0</v>
      </c>
      <c r="AA323" s="164">
        <f t="shared" si="37"/>
        <v>0</v>
      </c>
      <c r="AB323" s="164">
        <f t="shared" si="37"/>
        <v>0</v>
      </c>
      <c r="AC323" s="165">
        <f t="shared" si="36"/>
        <v>0</v>
      </c>
      <c r="AD323" s="166">
        <f t="shared" si="40"/>
        <v>43</v>
      </c>
    </row>
    <row r="324" spans="3:30" ht="12.75">
      <c r="C324" s="22">
        <f>IF(ISERROR(VLOOKUP($B324,'Vysledky (1)'!$B$5:$T$50,19,FALSE)),"",VLOOKUP($B324,'Vysledky (1)'!$B$5:$T$50,19,FALSE))</f>
      </c>
      <c r="D324" s="22">
        <f>IF(ISERROR(VLOOKUP($B324,'Vysledky (2)'!$B$5:$T$50,19,FALSE)),"",VLOOKUP($B324,'Vysledky (2)'!$B$5:$T$50,19,FALSE))</f>
      </c>
      <c r="E324" s="22">
        <f>IF(ISERROR(VLOOKUP($B324,'Vysledky (3)'!$B$5:$T$50,19,FALSE)),"",VLOOKUP($B324,'Vysledky (3)'!$B$5:$T$50,19,FALSE))</f>
      </c>
      <c r="F324" s="22">
        <f>IF(ISERROR(VLOOKUP($B324,'Vysledky (4)'!$B$5:$T$50,19,FALSE)),"",VLOOKUP($B324,'Vysledky (4)'!$B$5:$T$50,19,FALSE))</f>
      </c>
      <c r="G324" s="22">
        <f>IF(ISERROR(VLOOKUP($B324,'Vysledky (5)'!$B$5:$T$50,19,FALSE)),"",VLOOKUP($B324,'Vysledky (5)'!$B$5:$T$50,19,FALSE))</f>
      </c>
      <c r="H324" s="22">
        <f>IF(ISERROR(VLOOKUP($B324,'Vysledky (6)'!$B$5:$T$50,19,FALSE)),"",VLOOKUP($B324,'Vysledky (6)'!$B$5:$T$50,19,FALSE))</f>
      </c>
      <c r="I324" s="22">
        <f>IF(ISERROR(VLOOKUP($B324,'Vysledky (7)'!$B$5:$T$50,19,FALSE)),"",VLOOKUP($B324,'Vysledky (7)'!$B$5:$T$50,19,FALSE))</f>
      </c>
      <c r="J324" s="22">
        <f>IF(ISERROR(VLOOKUP($B324,'Vysledky (8)'!$B$5:$T$50,19,FALSE)),"",VLOOKUP($B324,'Vysledky (8)'!$B$5:$T$50,19,FALSE))</f>
      </c>
      <c r="K324" s="22">
        <f>IF(ISERROR(VLOOKUP($B324,'Vysledky (9)'!$B$5:$T$50,19,FALSE)),"",VLOOKUP($B324,'Vysledky (9)'!$B$5:$T$50,19,FALSE))</f>
      </c>
      <c r="L324" s="22">
        <f>IF(ISERROR(VLOOKUP($B324,'Vysledky (10)'!$B$5:$T$50,19,FALSE)),"",VLOOKUP($B324,'Vysledky (10)'!$B$5:$T$50,19,FALSE))</f>
      </c>
      <c r="M324" s="23">
        <f t="shared" si="32"/>
        <v>0</v>
      </c>
      <c r="N324" s="24"/>
      <c r="O324">
        <f t="shared" si="33"/>
        <v>0</v>
      </c>
      <c r="P324">
        <f t="shared" si="34"/>
        <v>0</v>
      </c>
      <c r="Q324" s="25">
        <f t="shared" si="38"/>
        <v>0</v>
      </c>
      <c r="R324" s="25">
        <f t="shared" si="31"/>
        <v>0</v>
      </c>
      <c r="S324" s="25">
        <f t="shared" si="31"/>
        <v>0</v>
      </c>
      <c r="T324" s="25">
        <f t="shared" si="31"/>
        <v>0</v>
      </c>
      <c r="U324">
        <f t="shared" si="35"/>
        <v>0</v>
      </c>
      <c r="V324">
        <f t="shared" si="39"/>
        <v>0</v>
      </c>
      <c r="W324" s="164">
        <f t="shared" si="37"/>
        <v>0</v>
      </c>
      <c r="X324" s="164">
        <f t="shared" si="37"/>
        <v>0</v>
      </c>
      <c r="Y324" s="164">
        <f t="shared" si="37"/>
        <v>0</v>
      </c>
      <c r="Z324" s="164">
        <f t="shared" si="37"/>
        <v>0</v>
      </c>
      <c r="AA324" s="164">
        <f t="shared" si="37"/>
        <v>0</v>
      </c>
      <c r="AB324" s="164">
        <f t="shared" si="37"/>
        <v>0</v>
      </c>
      <c r="AC324" s="165">
        <f t="shared" si="36"/>
        <v>0</v>
      </c>
      <c r="AD324" s="166">
        <f t="shared" si="40"/>
        <v>43</v>
      </c>
    </row>
    <row r="325" spans="3:30" ht="12.75">
      <c r="C325" s="22">
        <f>IF(ISERROR(VLOOKUP($B325,'Vysledky (1)'!$B$5:$T$50,19,FALSE)),"",VLOOKUP($B325,'Vysledky (1)'!$B$5:$T$50,19,FALSE))</f>
      </c>
      <c r="D325" s="22">
        <f>IF(ISERROR(VLOOKUP($B325,'Vysledky (2)'!$B$5:$T$50,19,FALSE)),"",VLOOKUP($B325,'Vysledky (2)'!$B$5:$T$50,19,FALSE))</f>
      </c>
      <c r="E325" s="22">
        <f>IF(ISERROR(VLOOKUP($B325,'Vysledky (3)'!$B$5:$T$50,19,FALSE)),"",VLOOKUP($B325,'Vysledky (3)'!$B$5:$T$50,19,FALSE))</f>
      </c>
      <c r="F325" s="22">
        <f>IF(ISERROR(VLOOKUP($B325,'Vysledky (4)'!$B$5:$T$50,19,FALSE)),"",VLOOKUP($B325,'Vysledky (4)'!$B$5:$T$50,19,FALSE))</f>
      </c>
      <c r="G325" s="22">
        <f>IF(ISERROR(VLOOKUP($B325,'Vysledky (5)'!$B$5:$T$50,19,FALSE)),"",VLOOKUP($B325,'Vysledky (5)'!$B$5:$T$50,19,FALSE))</f>
      </c>
      <c r="H325" s="22">
        <f>IF(ISERROR(VLOOKUP($B325,'Vysledky (6)'!$B$5:$T$50,19,FALSE)),"",VLOOKUP($B325,'Vysledky (6)'!$B$5:$T$50,19,FALSE))</f>
      </c>
      <c r="I325" s="22">
        <f>IF(ISERROR(VLOOKUP($B325,'Vysledky (7)'!$B$5:$T$50,19,FALSE)),"",VLOOKUP($B325,'Vysledky (7)'!$B$5:$T$50,19,FALSE))</f>
      </c>
      <c r="J325" s="22">
        <f>IF(ISERROR(VLOOKUP($B325,'Vysledky (8)'!$B$5:$T$50,19,FALSE)),"",VLOOKUP($B325,'Vysledky (8)'!$B$5:$T$50,19,FALSE))</f>
      </c>
      <c r="K325" s="22">
        <f>IF(ISERROR(VLOOKUP($B325,'Vysledky (9)'!$B$5:$T$50,19,FALSE)),"",VLOOKUP($B325,'Vysledky (9)'!$B$5:$T$50,19,FALSE))</f>
      </c>
      <c r="L325" s="22">
        <f>IF(ISERROR(VLOOKUP($B325,'Vysledky (10)'!$B$5:$T$50,19,FALSE)),"",VLOOKUP($B325,'Vysledky (10)'!$B$5:$T$50,19,FALSE))</f>
      </c>
      <c r="M325" s="23">
        <f t="shared" si="32"/>
        <v>0</v>
      </c>
      <c r="N325" s="24"/>
      <c r="O325">
        <f t="shared" si="33"/>
        <v>0</v>
      </c>
      <c r="P325">
        <f t="shared" si="34"/>
        <v>0</v>
      </c>
      <c r="Q325" s="25">
        <f t="shared" si="38"/>
        <v>0</v>
      </c>
      <c r="R325" s="25">
        <f t="shared" si="31"/>
        <v>0</v>
      </c>
      <c r="S325" s="25">
        <f t="shared" si="31"/>
        <v>0</v>
      </c>
      <c r="T325" s="25">
        <f t="shared" si="31"/>
        <v>0</v>
      </c>
      <c r="U325">
        <f t="shared" si="35"/>
        <v>0</v>
      </c>
      <c r="V325">
        <f t="shared" si="39"/>
        <v>0</v>
      </c>
      <c r="W325" s="164">
        <f t="shared" si="37"/>
        <v>0</v>
      </c>
      <c r="X325" s="164">
        <f t="shared" si="37"/>
        <v>0</v>
      </c>
      <c r="Y325" s="164">
        <f t="shared" si="37"/>
        <v>0</v>
      </c>
      <c r="Z325" s="164">
        <f t="shared" si="37"/>
        <v>0</v>
      </c>
      <c r="AA325" s="164">
        <f t="shared" si="37"/>
        <v>0</v>
      </c>
      <c r="AB325" s="164">
        <f t="shared" si="37"/>
        <v>0</v>
      </c>
      <c r="AC325" s="165">
        <f t="shared" si="36"/>
        <v>0</v>
      </c>
      <c r="AD325" s="166">
        <f t="shared" si="40"/>
        <v>43</v>
      </c>
    </row>
    <row r="326" spans="3:30" ht="12.75">
      <c r="C326" s="22">
        <f>IF(ISERROR(VLOOKUP($B326,'Vysledky (1)'!$B$5:$T$50,19,FALSE)),"",VLOOKUP($B326,'Vysledky (1)'!$B$5:$T$50,19,FALSE))</f>
      </c>
      <c r="D326" s="22">
        <f>IF(ISERROR(VLOOKUP($B326,'Vysledky (2)'!$B$5:$T$50,19,FALSE)),"",VLOOKUP($B326,'Vysledky (2)'!$B$5:$T$50,19,FALSE))</f>
      </c>
      <c r="E326" s="22">
        <f>IF(ISERROR(VLOOKUP($B326,'Vysledky (3)'!$B$5:$T$50,19,FALSE)),"",VLOOKUP($B326,'Vysledky (3)'!$B$5:$T$50,19,FALSE))</f>
      </c>
      <c r="F326" s="22">
        <f>IF(ISERROR(VLOOKUP($B326,'Vysledky (4)'!$B$5:$T$50,19,FALSE)),"",VLOOKUP($B326,'Vysledky (4)'!$B$5:$T$50,19,FALSE))</f>
      </c>
      <c r="G326" s="22">
        <f>IF(ISERROR(VLOOKUP($B326,'Vysledky (5)'!$B$5:$T$50,19,FALSE)),"",VLOOKUP($B326,'Vysledky (5)'!$B$5:$T$50,19,FALSE))</f>
      </c>
      <c r="H326" s="22">
        <f>IF(ISERROR(VLOOKUP($B326,'Vysledky (6)'!$B$5:$T$50,19,FALSE)),"",VLOOKUP($B326,'Vysledky (6)'!$B$5:$T$50,19,FALSE))</f>
      </c>
      <c r="I326" s="22">
        <f>IF(ISERROR(VLOOKUP($B326,'Vysledky (7)'!$B$5:$T$50,19,FALSE)),"",VLOOKUP($B326,'Vysledky (7)'!$B$5:$T$50,19,FALSE))</f>
      </c>
      <c r="J326" s="22">
        <f>IF(ISERROR(VLOOKUP($B326,'Vysledky (8)'!$B$5:$T$50,19,FALSE)),"",VLOOKUP($B326,'Vysledky (8)'!$B$5:$T$50,19,FALSE))</f>
      </c>
      <c r="K326" s="22">
        <f>IF(ISERROR(VLOOKUP($B326,'Vysledky (9)'!$B$5:$T$50,19,FALSE)),"",VLOOKUP($B326,'Vysledky (9)'!$B$5:$T$50,19,FALSE))</f>
      </c>
      <c r="L326" s="22">
        <f>IF(ISERROR(VLOOKUP($B326,'Vysledky (10)'!$B$5:$T$50,19,FALSE)),"",VLOOKUP($B326,'Vysledky (10)'!$B$5:$T$50,19,FALSE))</f>
      </c>
      <c r="M326" s="23">
        <f t="shared" si="32"/>
        <v>0</v>
      </c>
      <c r="N326" s="24"/>
      <c r="O326">
        <f t="shared" si="33"/>
        <v>0</v>
      </c>
      <c r="P326">
        <f t="shared" si="34"/>
        <v>0</v>
      </c>
      <c r="Q326" s="25">
        <f t="shared" si="38"/>
        <v>0</v>
      </c>
      <c r="R326" s="25">
        <f t="shared" si="31"/>
        <v>0</v>
      </c>
      <c r="S326" s="25">
        <f t="shared" si="31"/>
        <v>0</v>
      </c>
      <c r="T326" s="25">
        <f t="shared" si="31"/>
        <v>0</v>
      </c>
      <c r="U326">
        <f t="shared" si="35"/>
        <v>0</v>
      </c>
      <c r="V326">
        <f t="shared" si="39"/>
        <v>0</v>
      </c>
      <c r="W326" s="164">
        <f aca="true" t="shared" si="41" ref="W326:AB368">IF(ISERROR(LARGE($C326:$L326,W$5)),0,LARGE($C326:$L326,W$5))*W$4</f>
        <v>0</v>
      </c>
      <c r="X326" s="164">
        <f t="shared" si="41"/>
        <v>0</v>
      </c>
      <c r="Y326" s="164">
        <f t="shared" si="41"/>
        <v>0</v>
      </c>
      <c r="Z326" s="164">
        <f t="shared" si="41"/>
        <v>0</v>
      </c>
      <c r="AA326" s="164">
        <f t="shared" si="41"/>
        <v>0</v>
      </c>
      <c r="AB326" s="164">
        <f t="shared" si="41"/>
        <v>0</v>
      </c>
      <c r="AC326" s="165">
        <f t="shared" si="36"/>
        <v>0</v>
      </c>
      <c r="AD326" s="166">
        <f t="shared" si="40"/>
        <v>43</v>
      </c>
    </row>
    <row r="327" spans="3:30" ht="12.75">
      <c r="C327" s="22">
        <f>IF(ISERROR(VLOOKUP($B327,'Vysledky (1)'!$B$5:$T$50,19,FALSE)),"",VLOOKUP($B327,'Vysledky (1)'!$B$5:$T$50,19,FALSE))</f>
      </c>
      <c r="D327" s="22">
        <f>IF(ISERROR(VLOOKUP($B327,'Vysledky (2)'!$B$5:$T$50,19,FALSE)),"",VLOOKUP($B327,'Vysledky (2)'!$B$5:$T$50,19,FALSE))</f>
      </c>
      <c r="E327" s="22">
        <f>IF(ISERROR(VLOOKUP($B327,'Vysledky (3)'!$B$5:$T$50,19,FALSE)),"",VLOOKUP($B327,'Vysledky (3)'!$B$5:$T$50,19,FALSE))</f>
      </c>
      <c r="F327" s="22">
        <f>IF(ISERROR(VLOOKUP($B327,'Vysledky (4)'!$B$5:$T$50,19,FALSE)),"",VLOOKUP($B327,'Vysledky (4)'!$B$5:$T$50,19,FALSE))</f>
      </c>
      <c r="G327" s="22">
        <f>IF(ISERROR(VLOOKUP($B327,'Vysledky (5)'!$B$5:$T$50,19,FALSE)),"",VLOOKUP($B327,'Vysledky (5)'!$B$5:$T$50,19,FALSE))</f>
      </c>
      <c r="H327" s="22">
        <f>IF(ISERROR(VLOOKUP($B327,'Vysledky (6)'!$B$5:$T$50,19,FALSE)),"",VLOOKUP($B327,'Vysledky (6)'!$B$5:$T$50,19,FALSE))</f>
      </c>
      <c r="I327" s="22">
        <f>IF(ISERROR(VLOOKUP($B327,'Vysledky (7)'!$B$5:$T$50,19,FALSE)),"",VLOOKUP($B327,'Vysledky (7)'!$B$5:$T$50,19,FALSE))</f>
      </c>
      <c r="J327" s="22">
        <f>IF(ISERROR(VLOOKUP($B327,'Vysledky (8)'!$B$5:$T$50,19,FALSE)),"",VLOOKUP($B327,'Vysledky (8)'!$B$5:$T$50,19,FALSE))</f>
      </c>
      <c r="K327" s="22">
        <f>IF(ISERROR(VLOOKUP($B327,'Vysledky (9)'!$B$5:$T$50,19,FALSE)),"",VLOOKUP($B327,'Vysledky (9)'!$B$5:$T$50,19,FALSE))</f>
      </c>
      <c r="L327" s="22">
        <f>IF(ISERROR(VLOOKUP($B327,'Vysledky (10)'!$B$5:$T$50,19,FALSE)),"",VLOOKUP($B327,'Vysledky (10)'!$B$5:$T$50,19,FALSE))</f>
      </c>
      <c r="M327" s="23">
        <f t="shared" si="32"/>
        <v>0</v>
      </c>
      <c r="N327" s="24"/>
      <c r="O327">
        <f t="shared" si="33"/>
        <v>0</v>
      </c>
      <c r="P327">
        <f t="shared" si="34"/>
        <v>0</v>
      </c>
      <c r="Q327" s="25">
        <f t="shared" si="38"/>
        <v>0</v>
      </c>
      <c r="R327" s="25">
        <f aca="true" t="shared" si="42" ref="R327:T390">IF($P327&gt;R$3,SMALL($C327:$L327,R$2),0)</f>
        <v>0</v>
      </c>
      <c r="S327" s="25">
        <f t="shared" si="42"/>
        <v>0</v>
      </c>
      <c r="T327" s="25">
        <f t="shared" si="42"/>
        <v>0</v>
      </c>
      <c r="U327">
        <f t="shared" si="35"/>
        <v>0</v>
      </c>
      <c r="V327">
        <f t="shared" si="39"/>
        <v>0</v>
      </c>
      <c r="W327" s="164">
        <f t="shared" si="41"/>
        <v>0</v>
      </c>
      <c r="X327" s="164">
        <f t="shared" si="41"/>
        <v>0</v>
      </c>
      <c r="Y327" s="164">
        <f t="shared" si="41"/>
        <v>0</v>
      </c>
      <c r="Z327" s="164">
        <f t="shared" si="41"/>
        <v>0</v>
      </c>
      <c r="AA327" s="164">
        <f t="shared" si="41"/>
        <v>0</v>
      </c>
      <c r="AB327" s="164">
        <f t="shared" si="41"/>
        <v>0</v>
      </c>
      <c r="AC327" s="165">
        <f t="shared" si="36"/>
        <v>0</v>
      </c>
      <c r="AD327" s="166">
        <f t="shared" si="40"/>
        <v>43</v>
      </c>
    </row>
    <row r="328" spans="3:30" ht="12.75">
      <c r="C328" s="22">
        <f>IF(ISERROR(VLOOKUP($B328,'Vysledky (1)'!$B$5:$T$50,19,FALSE)),"",VLOOKUP($B328,'Vysledky (1)'!$B$5:$T$50,19,FALSE))</f>
      </c>
      <c r="D328" s="22">
        <f>IF(ISERROR(VLOOKUP($B328,'Vysledky (2)'!$B$5:$T$50,19,FALSE)),"",VLOOKUP($B328,'Vysledky (2)'!$B$5:$T$50,19,FALSE))</f>
      </c>
      <c r="E328" s="22">
        <f>IF(ISERROR(VLOOKUP($B328,'Vysledky (3)'!$B$5:$T$50,19,FALSE)),"",VLOOKUP($B328,'Vysledky (3)'!$B$5:$T$50,19,FALSE))</f>
      </c>
      <c r="F328" s="22">
        <f>IF(ISERROR(VLOOKUP($B328,'Vysledky (4)'!$B$5:$T$50,19,FALSE)),"",VLOOKUP($B328,'Vysledky (4)'!$B$5:$T$50,19,FALSE))</f>
      </c>
      <c r="G328" s="22">
        <f>IF(ISERROR(VLOOKUP($B328,'Vysledky (5)'!$B$5:$T$50,19,FALSE)),"",VLOOKUP($B328,'Vysledky (5)'!$B$5:$T$50,19,FALSE))</f>
      </c>
      <c r="H328" s="22">
        <f>IF(ISERROR(VLOOKUP($B328,'Vysledky (6)'!$B$5:$T$50,19,FALSE)),"",VLOOKUP($B328,'Vysledky (6)'!$B$5:$T$50,19,FALSE))</f>
      </c>
      <c r="I328" s="22">
        <f>IF(ISERROR(VLOOKUP($B328,'Vysledky (7)'!$B$5:$T$50,19,FALSE)),"",VLOOKUP($B328,'Vysledky (7)'!$B$5:$T$50,19,FALSE))</f>
      </c>
      <c r="J328" s="22">
        <f>IF(ISERROR(VLOOKUP($B328,'Vysledky (8)'!$B$5:$T$50,19,FALSE)),"",VLOOKUP($B328,'Vysledky (8)'!$B$5:$T$50,19,FALSE))</f>
      </c>
      <c r="K328" s="22">
        <f>IF(ISERROR(VLOOKUP($B328,'Vysledky (9)'!$B$5:$T$50,19,FALSE)),"",VLOOKUP($B328,'Vysledky (9)'!$B$5:$T$50,19,FALSE))</f>
      </c>
      <c r="L328" s="22">
        <f>IF(ISERROR(VLOOKUP($B328,'Vysledky (10)'!$B$5:$T$50,19,FALSE)),"",VLOOKUP($B328,'Vysledky (10)'!$B$5:$T$50,19,FALSE))</f>
      </c>
      <c r="M328" s="23">
        <f aca="true" t="shared" si="43" ref="M328:M391">U328</f>
        <v>0</v>
      </c>
      <c r="N328" s="24"/>
      <c r="O328">
        <f aca="true" t="shared" si="44" ref="O328:O391">SUM(C328:L328)</f>
        <v>0</v>
      </c>
      <c r="P328">
        <f aca="true" t="shared" si="45" ref="P328:P391">COUNT(C328:L328)</f>
        <v>0</v>
      </c>
      <c r="Q328" s="25">
        <f t="shared" si="38"/>
        <v>0</v>
      </c>
      <c r="R328" s="25">
        <f t="shared" si="42"/>
        <v>0</v>
      </c>
      <c r="S328" s="25">
        <f t="shared" si="42"/>
        <v>0</v>
      </c>
      <c r="T328" s="25">
        <f t="shared" si="42"/>
        <v>0</v>
      </c>
      <c r="U328">
        <f aca="true" t="shared" si="46" ref="U328:U391">O328-SUM(Q328:T328)</f>
        <v>0</v>
      </c>
      <c r="V328">
        <f t="shared" si="39"/>
        <v>0</v>
      </c>
      <c r="W328" s="164">
        <f t="shared" si="41"/>
        <v>0</v>
      </c>
      <c r="X328" s="164">
        <f t="shared" si="41"/>
        <v>0</v>
      </c>
      <c r="Y328" s="164">
        <f t="shared" si="41"/>
        <v>0</v>
      </c>
      <c r="Z328" s="164">
        <f t="shared" si="41"/>
        <v>0</v>
      </c>
      <c r="AA328" s="164">
        <f t="shared" si="41"/>
        <v>0</v>
      </c>
      <c r="AB328" s="164">
        <f t="shared" si="41"/>
        <v>0</v>
      </c>
      <c r="AC328" s="165">
        <f aca="true" t="shared" si="47" ref="AC328:AC391">SUM(V328:AB328)</f>
        <v>0</v>
      </c>
      <c r="AD328" s="166">
        <f t="shared" si="40"/>
        <v>43</v>
      </c>
    </row>
    <row r="329" spans="3:30" ht="12.75">
      <c r="C329" s="22">
        <f>IF(ISERROR(VLOOKUP($B329,'Vysledky (1)'!$B$5:$T$50,19,FALSE)),"",VLOOKUP($B329,'Vysledky (1)'!$B$5:$T$50,19,FALSE))</f>
      </c>
      <c r="D329" s="22">
        <f>IF(ISERROR(VLOOKUP($B329,'Vysledky (2)'!$B$5:$T$50,19,FALSE)),"",VLOOKUP($B329,'Vysledky (2)'!$B$5:$T$50,19,FALSE))</f>
      </c>
      <c r="E329" s="22">
        <f>IF(ISERROR(VLOOKUP($B329,'Vysledky (3)'!$B$5:$T$50,19,FALSE)),"",VLOOKUP($B329,'Vysledky (3)'!$B$5:$T$50,19,FALSE))</f>
      </c>
      <c r="F329" s="22">
        <f>IF(ISERROR(VLOOKUP($B329,'Vysledky (4)'!$B$5:$T$50,19,FALSE)),"",VLOOKUP($B329,'Vysledky (4)'!$B$5:$T$50,19,FALSE))</f>
      </c>
      <c r="G329" s="22">
        <f>IF(ISERROR(VLOOKUP($B329,'Vysledky (5)'!$B$5:$T$50,19,FALSE)),"",VLOOKUP($B329,'Vysledky (5)'!$B$5:$T$50,19,FALSE))</f>
      </c>
      <c r="H329" s="22">
        <f>IF(ISERROR(VLOOKUP($B329,'Vysledky (6)'!$B$5:$T$50,19,FALSE)),"",VLOOKUP($B329,'Vysledky (6)'!$B$5:$T$50,19,FALSE))</f>
      </c>
      <c r="I329" s="22">
        <f>IF(ISERROR(VLOOKUP($B329,'Vysledky (7)'!$B$5:$T$50,19,FALSE)),"",VLOOKUP($B329,'Vysledky (7)'!$B$5:$T$50,19,FALSE))</f>
      </c>
      <c r="J329" s="22">
        <f>IF(ISERROR(VLOOKUP($B329,'Vysledky (8)'!$B$5:$T$50,19,FALSE)),"",VLOOKUP($B329,'Vysledky (8)'!$B$5:$T$50,19,FALSE))</f>
      </c>
      <c r="K329" s="22">
        <f>IF(ISERROR(VLOOKUP($B329,'Vysledky (9)'!$B$5:$T$50,19,FALSE)),"",VLOOKUP($B329,'Vysledky (9)'!$B$5:$T$50,19,FALSE))</f>
      </c>
      <c r="L329" s="22">
        <f>IF(ISERROR(VLOOKUP($B329,'Vysledky (10)'!$B$5:$T$50,19,FALSE)),"",VLOOKUP($B329,'Vysledky (10)'!$B$5:$T$50,19,FALSE))</f>
      </c>
      <c r="M329" s="23">
        <f t="shared" si="43"/>
        <v>0</v>
      </c>
      <c r="N329" s="24"/>
      <c r="O329">
        <f t="shared" si="44"/>
        <v>0</v>
      </c>
      <c r="P329">
        <f t="shared" si="45"/>
        <v>0</v>
      </c>
      <c r="Q329" s="25">
        <f t="shared" si="38"/>
        <v>0</v>
      </c>
      <c r="R329" s="25">
        <f t="shared" si="42"/>
        <v>0</v>
      </c>
      <c r="S329" s="25">
        <f t="shared" si="42"/>
        <v>0</v>
      </c>
      <c r="T329" s="25">
        <f t="shared" si="42"/>
        <v>0</v>
      </c>
      <c r="U329">
        <f t="shared" si="46"/>
        <v>0</v>
      </c>
      <c r="V329">
        <f t="shared" si="39"/>
        <v>0</v>
      </c>
      <c r="W329" s="164">
        <f t="shared" si="41"/>
        <v>0</v>
      </c>
      <c r="X329" s="164">
        <f t="shared" si="41"/>
        <v>0</v>
      </c>
      <c r="Y329" s="164">
        <f t="shared" si="41"/>
        <v>0</v>
      </c>
      <c r="Z329" s="164">
        <f t="shared" si="41"/>
        <v>0</v>
      </c>
      <c r="AA329" s="164">
        <f t="shared" si="41"/>
        <v>0</v>
      </c>
      <c r="AB329" s="164">
        <f t="shared" si="41"/>
        <v>0</v>
      </c>
      <c r="AC329" s="165">
        <f t="shared" si="47"/>
        <v>0</v>
      </c>
      <c r="AD329" s="166">
        <f t="shared" si="40"/>
        <v>43</v>
      </c>
    </row>
    <row r="330" spans="3:30" ht="12.75">
      <c r="C330" s="22">
        <f>IF(ISERROR(VLOOKUP($B330,'Vysledky (1)'!$B$5:$T$50,19,FALSE)),"",VLOOKUP($B330,'Vysledky (1)'!$B$5:$T$50,19,FALSE))</f>
      </c>
      <c r="D330" s="22">
        <f>IF(ISERROR(VLOOKUP($B330,'Vysledky (2)'!$B$5:$T$50,19,FALSE)),"",VLOOKUP($B330,'Vysledky (2)'!$B$5:$T$50,19,FALSE))</f>
      </c>
      <c r="E330" s="22">
        <f>IF(ISERROR(VLOOKUP($B330,'Vysledky (3)'!$B$5:$T$50,19,FALSE)),"",VLOOKUP($B330,'Vysledky (3)'!$B$5:$T$50,19,FALSE))</f>
      </c>
      <c r="F330" s="22">
        <f>IF(ISERROR(VLOOKUP($B330,'Vysledky (4)'!$B$5:$T$50,19,FALSE)),"",VLOOKUP($B330,'Vysledky (4)'!$B$5:$T$50,19,FALSE))</f>
      </c>
      <c r="G330" s="22">
        <f>IF(ISERROR(VLOOKUP($B330,'Vysledky (5)'!$B$5:$T$50,19,FALSE)),"",VLOOKUP($B330,'Vysledky (5)'!$B$5:$T$50,19,FALSE))</f>
      </c>
      <c r="H330" s="22">
        <f>IF(ISERROR(VLOOKUP($B330,'Vysledky (6)'!$B$5:$T$50,19,FALSE)),"",VLOOKUP($B330,'Vysledky (6)'!$B$5:$T$50,19,FALSE))</f>
      </c>
      <c r="I330" s="22">
        <f>IF(ISERROR(VLOOKUP($B330,'Vysledky (7)'!$B$5:$T$50,19,FALSE)),"",VLOOKUP($B330,'Vysledky (7)'!$B$5:$T$50,19,FALSE))</f>
      </c>
      <c r="J330" s="22">
        <f>IF(ISERROR(VLOOKUP($B330,'Vysledky (8)'!$B$5:$T$50,19,FALSE)),"",VLOOKUP($B330,'Vysledky (8)'!$B$5:$T$50,19,FALSE))</f>
      </c>
      <c r="K330" s="22">
        <f>IF(ISERROR(VLOOKUP($B330,'Vysledky (9)'!$B$5:$T$50,19,FALSE)),"",VLOOKUP($B330,'Vysledky (9)'!$B$5:$T$50,19,FALSE))</f>
      </c>
      <c r="L330" s="22">
        <f>IF(ISERROR(VLOOKUP($B330,'Vysledky (10)'!$B$5:$T$50,19,FALSE)),"",VLOOKUP($B330,'Vysledky (10)'!$B$5:$T$50,19,FALSE))</f>
      </c>
      <c r="M330" s="23">
        <f t="shared" si="43"/>
        <v>0</v>
      </c>
      <c r="N330" s="24"/>
      <c r="O330">
        <f t="shared" si="44"/>
        <v>0</v>
      </c>
      <c r="P330">
        <f t="shared" si="45"/>
        <v>0</v>
      </c>
      <c r="Q330" s="25">
        <f t="shared" si="38"/>
        <v>0</v>
      </c>
      <c r="R330" s="25">
        <f t="shared" si="42"/>
        <v>0</v>
      </c>
      <c r="S330" s="25">
        <f t="shared" si="42"/>
        <v>0</v>
      </c>
      <c r="T330" s="25">
        <f t="shared" si="42"/>
        <v>0</v>
      </c>
      <c r="U330">
        <f t="shared" si="46"/>
        <v>0</v>
      </c>
      <c r="V330">
        <f t="shared" si="39"/>
        <v>0</v>
      </c>
      <c r="W330" s="164">
        <f t="shared" si="41"/>
        <v>0</v>
      </c>
      <c r="X330" s="164">
        <f t="shared" si="41"/>
        <v>0</v>
      </c>
      <c r="Y330" s="164">
        <f t="shared" si="41"/>
        <v>0</v>
      </c>
      <c r="Z330" s="164">
        <f t="shared" si="41"/>
        <v>0</v>
      </c>
      <c r="AA330" s="164">
        <f t="shared" si="41"/>
        <v>0</v>
      </c>
      <c r="AB330" s="164">
        <f t="shared" si="41"/>
        <v>0</v>
      </c>
      <c r="AC330" s="165">
        <f t="shared" si="47"/>
        <v>0</v>
      </c>
      <c r="AD330" s="166">
        <f t="shared" si="40"/>
        <v>43</v>
      </c>
    </row>
    <row r="331" spans="3:30" ht="12.75">
      <c r="C331" s="22">
        <f>IF(ISERROR(VLOOKUP($B331,'Vysledky (1)'!$B$5:$T$50,19,FALSE)),"",VLOOKUP($B331,'Vysledky (1)'!$B$5:$T$50,19,FALSE))</f>
      </c>
      <c r="D331" s="22">
        <f>IF(ISERROR(VLOOKUP($B331,'Vysledky (2)'!$B$5:$T$50,19,FALSE)),"",VLOOKUP($B331,'Vysledky (2)'!$B$5:$T$50,19,FALSE))</f>
      </c>
      <c r="E331" s="22">
        <f>IF(ISERROR(VLOOKUP($B331,'Vysledky (3)'!$B$5:$T$50,19,FALSE)),"",VLOOKUP($B331,'Vysledky (3)'!$B$5:$T$50,19,FALSE))</f>
      </c>
      <c r="F331" s="22">
        <f>IF(ISERROR(VLOOKUP($B331,'Vysledky (4)'!$B$5:$T$50,19,FALSE)),"",VLOOKUP($B331,'Vysledky (4)'!$B$5:$T$50,19,FALSE))</f>
      </c>
      <c r="G331" s="22">
        <f>IF(ISERROR(VLOOKUP($B331,'Vysledky (5)'!$B$5:$T$50,19,FALSE)),"",VLOOKUP($B331,'Vysledky (5)'!$B$5:$T$50,19,FALSE))</f>
      </c>
      <c r="H331" s="22">
        <f>IF(ISERROR(VLOOKUP($B331,'Vysledky (6)'!$B$5:$T$50,19,FALSE)),"",VLOOKUP($B331,'Vysledky (6)'!$B$5:$T$50,19,FALSE))</f>
      </c>
      <c r="I331" s="22">
        <f>IF(ISERROR(VLOOKUP($B331,'Vysledky (7)'!$B$5:$T$50,19,FALSE)),"",VLOOKUP($B331,'Vysledky (7)'!$B$5:$T$50,19,FALSE))</f>
      </c>
      <c r="J331" s="22">
        <f>IF(ISERROR(VLOOKUP($B331,'Vysledky (8)'!$B$5:$T$50,19,FALSE)),"",VLOOKUP($B331,'Vysledky (8)'!$B$5:$T$50,19,FALSE))</f>
      </c>
      <c r="K331" s="22">
        <f>IF(ISERROR(VLOOKUP($B331,'Vysledky (9)'!$B$5:$T$50,19,FALSE)),"",VLOOKUP($B331,'Vysledky (9)'!$B$5:$T$50,19,FALSE))</f>
      </c>
      <c r="L331" s="22">
        <f>IF(ISERROR(VLOOKUP($B331,'Vysledky (10)'!$B$5:$T$50,19,FALSE)),"",VLOOKUP($B331,'Vysledky (10)'!$B$5:$T$50,19,FALSE))</f>
      </c>
      <c r="M331" s="23">
        <f t="shared" si="43"/>
        <v>0</v>
      </c>
      <c r="N331" s="24"/>
      <c r="O331">
        <f t="shared" si="44"/>
        <v>0</v>
      </c>
      <c r="P331">
        <f t="shared" si="45"/>
        <v>0</v>
      </c>
      <c r="Q331" s="25">
        <f t="shared" si="38"/>
        <v>0</v>
      </c>
      <c r="R331" s="25">
        <f t="shared" si="42"/>
        <v>0</v>
      </c>
      <c r="S331" s="25">
        <f t="shared" si="42"/>
        <v>0</v>
      </c>
      <c r="T331" s="25">
        <f t="shared" si="42"/>
        <v>0</v>
      </c>
      <c r="U331">
        <f t="shared" si="46"/>
        <v>0</v>
      </c>
      <c r="V331">
        <f t="shared" si="39"/>
        <v>0</v>
      </c>
      <c r="W331" s="164">
        <f t="shared" si="41"/>
        <v>0</v>
      </c>
      <c r="X331" s="164">
        <f t="shared" si="41"/>
        <v>0</v>
      </c>
      <c r="Y331" s="164">
        <f t="shared" si="41"/>
        <v>0</v>
      </c>
      <c r="Z331" s="164">
        <f t="shared" si="41"/>
        <v>0</v>
      </c>
      <c r="AA331" s="164">
        <f t="shared" si="41"/>
        <v>0</v>
      </c>
      <c r="AB331" s="164">
        <f t="shared" si="41"/>
        <v>0</v>
      </c>
      <c r="AC331" s="165">
        <f t="shared" si="47"/>
        <v>0</v>
      </c>
      <c r="AD331" s="166">
        <f t="shared" si="40"/>
        <v>43</v>
      </c>
    </row>
    <row r="332" spans="3:30" ht="12.75">
      <c r="C332" s="22">
        <f>IF(ISERROR(VLOOKUP($B332,'Vysledky (1)'!$B$5:$T$50,19,FALSE)),"",VLOOKUP($B332,'Vysledky (1)'!$B$5:$T$50,19,FALSE))</f>
      </c>
      <c r="D332" s="22">
        <f>IF(ISERROR(VLOOKUP($B332,'Vysledky (2)'!$B$5:$T$50,19,FALSE)),"",VLOOKUP($B332,'Vysledky (2)'!$B$5:$T$50,19,FALSE))</f>
      </c>
      <c r="E332" s="22">
        <f>IF(ISERROR(VLOOKUP($B332,'Vysledky (3)'!$B$5:$T$50,19,FALSE)),"",VLOOKUP($B332,'Vysledky (3)'!$B$5:$T$50,19,FALSE))</f>
      </c>
      <c r="F332" s="22">
        <f>IF(ISERROR(VLOOKUP($B332,'Vysledky (4)'!$B$5:$T$50,19,FALSE)),"",VLOOKUP($B332,'Vysledky (4)'!$B$5:$T$50,19,FALSE))</f>
      </c>
      <c r="G332" s="22">
        <f>IF(ISERROR(VLOOKUP($B332,'Vysledky (5)'!$B$5:$T$50,19,FALSE)),"",VLOOKUP($B332,'Vysledky (5)'!$B$5:$T$50,19,FALSE))</f>
      </c>
      <c r="H332" s="22">
        <f>IF(ISERROR(VLOOKUP($B332,'Vysledky (6)'!$B$5:$T$50,19,FALSE)),"",VLOOKUP($B332,'Vysledky (6)'!$B$5:$T$50,19,FALSE))</f>
      </c>
      <c r="I332" s="22">
        <f>IF(ISERROR(VLOOKUP($B332,'Vysledky (7)'!$B$5:$T$50,19,FALSE)),"",VLOOKUP($B332,'Vysledky (7)'!$B$5:$T$50,19,FALSE))</f>
      </c>
      <c r="J332" s="22">
        <f>IF(ISERROR(VLOOKUP($B332,'Vysledky (8)'!$B$5:$T$50,19,FALSE)),"",VLOOKUP($B332,'Vysledky (8)'!$B$5:$T$50,19,FALSE))</f>
      </c>
      <c r="K332" s="22">
        <f>IF(ISERROR(VLOOKUP($B332,'Vysledky (9)'!$B$5:$T$50,19,FALSE)),"",VLOOKUP($B332,'Vysledky (9)'!$B$5:$T$50,19,FALSE))</f>
      </c>
      <c r="L332" s="22">
        <f>IF(ISERROR(VLOOKUP($B332,'Vysledky (10)'!$B$5:$T$50,19,FALSE)),"",VLOOKUP($B332,'Vysledky (10)'!$B$5:$T$50,19,FALSE))</f>
      </c>
      <c r="M332" s="23">
        <f t="shared" si="43"/>
        <v>0</v>
      </c>
      <c r="N332" s="24"/>
      <c r="O332">
        <f t="shared" si="44"/>
        <v>0</v>
      </c>
      <c r="P332">
        <f t="shared" si="45"/>
        <v>0</v>
      </c>
      <c r="Q332" s="25">
        <f t="shared" si="38"/>
        <v>0</v>
      </c>
      <c r="R332" s="25">
        <f t="shared" si="42"/>
        <v>0</v>
      </c>
      <c r="S332" s="25">
        <f t="shared" si="42"/>
        <v>0</v>
      </c>
      <c r="T332" s="25">
        <f t="shared" si="42"/>
        <v>0</v>
      </c>
      <c r="U332">
        <f t="shared" si="46"/>
        <v>0</v>
      </c>
      <c r="V332">
        <f t="shared" si="39"/>
        <v>0</v>
      </c>
      <c r="W332" s="164">
        <f t="shared" si="41"/>
        <v>0</v>
      </c>
      <c r="X332" s="164">
        <f t="shared" si="41"/>
        <v>0</v>
      </c>
      <c r="Y332" s="164">
        <f t="shared" si="41"/>
        <v>0</v>
      </c>
      <c r="Z332" s="164">
        <f t="shared" si="41"/>
        <v>0</v>
      </c>
      <c r="AA332" s="164">
        <f t="shared" si="41"/>
        <v>0</v>
      </c>
      <c r="AB332" s="164">
        <f t="shared" si="41"/>
        <v>0</v>
      </c>
      <c r="AC332" s="165">
        <f t="shared" si="47"/>
        <v>0</v>
      </c>
      <c r="AD332" s="166">
        <f t="shared" si="40"/>
        <v>43</v>
      </c>
    </row>
    <row r="333" spans="3:30" ht="12.75">
      <c r="C333" s="22">
        <f>IF(ISERROR(VLOOKUP($B333,'Vysledky (1)'!$B$5:$T$50,19,FALSE)),"",VLOOKUP($B333,'Vysledky (1)'!$B$5:$T$50,19,FALSE))</f>
      </c>
      <c r="D333" s="22">
        <f>IF(ISERROR(VLOOKUP($B333,'Vysledky (2)'!$B$5:$T$50,19,FALSE)),"",VLOOKUP($B333,'Vysledky (2)'!$B$5:$T$50,19,FALSE))</f>
      </c>
      <c r="E333" s="22">
        <f>IF(ISERROR(VLOOKUP($B333,'Vysledky (3)'!$B$5:$T$50,19,FALSE)),"",VLOOKUP($B333,'Vysledky (3)'!$B$5:$T$50,19,FALSE))</f>
      </c>
      <c r="F333" s="22">
        <f>IF(ISERROR(VLOOKUP($B333,'Vysledky (4)'!$B$5:$T$50,19,FALSE)),"",VLOOKUP($B333,'Vysledky (4)'!$B$5:$T$50,19,FALSE))</f>
      </c>
      <c r="G333" s="22">
        <f>IF(ISERROR(VLOOKUP($B333,'Vysledky (5)'!$B$5:$T$50,19,FALSE)),"",VLOOKUP($B333,'Vysledky (5)'!$B$5:$T$50,19,FALSE))</f>
      </c>
      <c r="H333" s="22">
        <f>IF(ISERROR(VLOOKUP($B333,'Vysledky (6)'!$B$5:$T$50,19,FALSE)),"",VLOOKUP($B333,'Vysledky (6)'!$B$5:$T$50,19,FALSE))</f>
      </c>
      <c r="I333" s="22">
        <f>IF(ISERROR(VLOOKUP($B333,'Vysledky (7)'!$B$5:$T$50,19,FALSE)),"",VLOOKUP($B333,'Vysledky (7)'!$B$5:$T$50,19,FALSE))</f>
      </c>
      <c r="J333" s="22">
        <f>IF(ISERROR(VLOOKUP($B333,'Vysledky (8)'!$B$5:$T$50,19,FALSE)),"",VLOOKUP($B333,'Vysledky (8)'!$B$5:$T$50,19,FALSE))</f>
      </c>
      <c r="K333" s="22">
        <f>IF(ISERROR(VLOOKUP($B333,'Vysledky (9)'!$B$5:$T$50,19,FALSE)),"",VLOOKUP($B333,'Vysledky (9)'!$B$5:$T$50,19,FALSE))</f>
      </c>
      <c r="L333" s="22">
        <f>IF(ISERROR(VLOOKUP($B333,'Vysledky (10)'!$B$5:$T$50,19,FALSE)),"",VLOOKUP($B333,'Vysledky (10)'!$B$5:$T$50,19,FALSE))</f>
      </c>
      <c r="M333" s="23">
        <f t="shared" si="43"/>
        <v>0</v>
      </c>
      <c r="N333" s="24"/>
      <c r="O333">
        <f t="shared" si="44"/>
        <v>0</v>
      </c>
      <c r="P333">
        <f t="shared" si="45"/>
        <v>0</v>
      </c>
      <c r="Q333" s="25">
        <f t="shared" si="38"/>
        <v>0</v>
      </c>
      <c r="R333" s="25">
        <f t="shared" si="42"/>
        <v>0</v>
      </c>
      <c r="S333" s="25">
        <f t="shared" si="42"/>
        <v>0</v>
      </c>
      <c r="T333" s="25">
        <f t="shared" si="42"/>
        <v>0</v>
      </c>
      <c r="U333">
        <f t="shared" si="46"/>
        <v>0</v>
      </c>
      <c r="V333">
        <f t="shared" si="39"/>
        <v>0</v>
      </c>
      <c r="W333" s="164">
        <f t="shared" si="41"/>
        <v>0</v>
      </c>
      <c r="X333" s="164">
        <f t="shared" si="41"/>
        <v>0</v>
      </c>
      <c r="Y333" s="164">
        <f t="shared" si="41"/>
        <v>0</v>
      </c>
      <c r="Z333" s="164">
        <f t="shared" si="41"/>
        <v>0</v>
      </c>
      <c r="AA333" s="164">
        <f t="shared" si="41"/>
        <v>0</v>
      </c>
      <c r="AB333" s="164">
        <f t="shared" si="41"/>
        <v>0</v>
      </c>
      <c r="AC333" s="165">
        <f t="shared" si="47"/>
        <v>0</v>
      </c>
      <c r="AD333" s="166">
        <f t="shared" si="40"/>
        <v>43</v>
      </c>
    </row>
    <row r="334" spans="3:30" ht="12.75">
      <c r="C334" s="22">
        <f>IF(ISERROR(VLOOKUP($B334,'Vysledky (1)'!$B$5:$T$50,19,FALSE)),"",VLOOKUP($B334,'Vysledky (1)'!$B$5:$T$50,19,FALSE))</f>
      </c>
      <c r="D334" s="22">
        <f>IF(ISERROR(VLOOKUP($B334,'Vysledky (2)'!$B$5:$T$50,19,FALSE)),"",VLOOKUP($B334,'Vysledky (2)'!$B$5:$T$50,19,FALSE))</f>
      </c>
      <c r="E334" s="22">
        <f>IF(ISERROR(VLOOKUP($B334,'Vysledky (3)'!$B$5:$T$50,19,FALSE)),"",VLOOKUP($B334,'Vysledky (3)'!$B$5:$T$50,19,FALSE))</f>
      </c>
      <c r="F334" s="22">
        <f>IF(ISERROR(VLOOKUP($B334,'Vysledky (4)'!$B$5:$T$50,19,FALSE)),"",VLOOKUP($B334,'Vysledky (4)'!$B$5:$T$50,19,FALSE))</f>
      </c>
      <c r="G334" s="22">
        <f>IF(ISERROR(VLOOKUP($B334,'Vysledky (5)'!$B$5:$T$50,19,FALSE)),"",VLOOKUP($B334,'Vysledky (5)'!$B$5:$T$50,19,FALSE))</f>
      </c>
      <c r="H334" s="22">
        <f>IF(ISERROR(VLOOKUP($B334,'Vysledky (6)'!$B$5:$T$50,19,FALSE)),"",VLOOKUP($B334,'Vysledky (6)'!$B$5:$T$50,19,FALSE))</f>
      </c>
      <c r="I334" s="22">
        <f>IF(ISERROR(VLOOKUP($B334,'Vysledky (7)'!$B$5:$T$50,19,FALSE)),"",VLOOKUP($B334,'Vysledky (7)'!$B$5:$T$50,19,FALSE))</f>
      </c>
      <c r="J334" s="22">
        <f>IF(ISERROR(VLOOKUP($B334,'Vysledky (8)'!$B$5:$T$50,19,FALSE)),"",VLOOKUP($B334,'Vysledky (8)'!$B$5:$T$50,19,FALSE))</f>
      </c>
      <c r="K334" s="22">
        <f>IF(ISERROR(VLOOKUP($B334,'Vysledky (9)'!$B$5:$T$50,19,FALSE)),"",VLOOKUP($B334,'Vysledky (9)'!$B$5:$T$50,19,FALSE))</f>
      </c>
      <c r="L334" s="22">
        <f>IF(ISERROR(VLOOKUP($B334,'Vysledky (10)'!$B$5:$T$50,19,FALSE)),"",VLOOKUP($B334,'Vysledky (10)'!$B$5:$T$50,19,FALSE))</f>
      </c>
      <c r="M334" s="23">
        <f t="shared" si="43"/>
        <v>0</v>
      </c>
      <c r="N334" s="24"/>
      <c r="O334">
        <f t="shared" si="44"/>
        <v>0</v>
      </c>
      <c r="P334">
        <f t="shared" si="45"/>
        <v>0</v>
      </c>
      <c r="Q334" s="25">
        <f t="shared" si="38"/>
        <v>0</v>
      </c>
      <c r="R334" s="25">
        <f t="shared" si="42"/>
        <v>0</v>
      </c>
      <c r="S334" s="25">
        <f t="shared" si="42"/>
        <v>0</v>
      </c>
      <c r="T334" s="25">
        <f t="shared" si="42"/>
        <v>0</v>
      </c>
      <c r="U334">
        <f t="shared" si="46"/>
        <v>0</v>
      </c>
      <c r="V334">
        <f t="shared" si="39"/>
        <v>0</v>
      </c>
      <c r="W334" s="164">
        <f t="shared" si="41"/>
        <v>0</v>
      </c>
      <c r="X334" s="164">
        <f t="shared" si="41"/>
        <v>0</v>
      </c>
      <c r="Y334" s="164">
        <f t="shared" si="41"/>
        <v>0</v>
      </c>
      <c r="Z334" s="164">
        <f t="shared" si="41"/>
        <v>0</v>
      </c>
      <c r="AA334" s="164">
        <f t="shared" si="41"/>
        <v>0</v>
      </c>
      <c r="AB334" s="164">
        <f t="shared" si="41"/>
        <v>0</v>
      </c>
      <c r="AC334" s="165">
        <f t="shared" si="47"/>
        <v>0</v>
      </c>
      <c r="AD334" s="166">
        <f t="shared" si="40"/>
        <v>43</v>
      </c>
    </row>
    <row r="335" spans="3:30" ht="12.75">
      <c r="C335" s="22">
        <f>IF(ISERROR(VLOOKUP($B335,'Vysledky (1)'!$B$5:$T$50,19,FALSE)),"",VLOOKUP($B335,'Vysledky (1)'!$B$5:$T$50,19,FALSE))</f>
      </c>
      <c r="D335" s="22">
        <f>IF(ISERROR(VLOOKUP($B335,'Vysledky (2)'!$B$5:$T$50,19,FALSE)),"",VLOOKUP($B335,'Vysledky (2)'!$B$5:$T$50,19,FALSE))</f>
      </c>
      <c r="E335" s="22">
        <f>IF(ISERROR(VLOOKUP($B335,'Vysledky (3)'!$B$5:$T$50,19,FALSE)),"",VLOOKUP($B335,'Vysledky (3)'!$B$5:$T$50,19,FALSE))</f>
      </c>
      <c r="F335" s="22">
        <f>IF(ISERROR(VLOOKUP($B335,'Vysledky (4)'!$B$5:$T$50,19,FALSE)),"",VLOOKUP($B335,'Vysledky (4)'!$B$5:$T$50,19,FALSE))</f>
      </c>
      <c r="G335" s="22">
        <f>IF(ISERROR(VLOOKUP($B335,'Vysledky (5)'!$B$5:$T$50,19,FALSE)),"",VLOOKUP($B335,'Vysledky (5)'!$B$5:$T$50,19,FALSE))</f>
      </c>
      <c r="H335" s="22">
        <f>IF(ISERROR(VLOOKUP($B335,'Vysledky (6)'!$B$5:$T$50,19,FALSE)),"",VLOOKUP($B335,'Vysledky (6)'!$B$5:$T$50,19,FALSE))</f>
      </c>
      <c r="I335" s="22">
        <f>IF(ISERROR(VLOOKUP($B335,'Vysledky (7)'!$B$5:$T$50,19,FALSE)),"",VLOOKUP($B335,'Vysledky (7)'!$B$5:$T$50,19,FALSE))</f>
      </c>
      <c r="J335" s="22">
        <f>IF(ISERROR(VLOOKUP($B335,'Vysledky (8)'!$B$5:$T$50,19,FALSE)),"",VLOOKUP($B335,'Vysledky (8)'!$B$5:$T$50,19,FALSE))</f>
      </c>
      <c r="K335" s="22">
        <f>IF(ISERROR(VLOOKUP($B335,'Vysledky (9)'!$B$5:$T$50,19,FALSE)),"",VLOOKUP($B335,'Vysledky (9)'!$B$5:$T$50,19,FALSE))</f>
      </c>
      <c r="L335" s="22">
        <f>IF(ISERROR(VLOOKUP($B335,'Vysledky (10)'!$B$5:$T$50,19,FALSE)),"",VLOOKUP($B335,'Vysledky (10)'!$B$5:$T$50,19,FALSE))</f>
      </c>
      <c r="M335" s="23">
        <f t="shared" si="43"/>
        <v>0</v>
      </c>
      <c r="N335" s="24"/>
      <c r="O335">
        <f t="shared" si="44"/>
        <v>0</v>
      </c>
      <c r="P335">
        <f t="shared" si="45"/>
        <v>0</v>
      </c>
      <c r="Q335" s="25">
        <f t="shared" si="38"/>
        <v>0</v>
      </c>
      <c r="R335" s="25">
        <f t="shared" si="42"/>
        <v>0</v>
      </c>
      <c r="S335" s="25">
        <f t="shared" si="42"/>
        <v>0</v>
      </c>
      <c r="T335" s="25">
        <f t="shared" si="42"/>
        <v>0</v>
      </c>
      <c r="U335">
        <f t="shared" si="46"/>
        <v>0</v>
      </c>
      <c r="V335">
        <f t="shared" si="39"/>
        <v>0</v>
      </c>
      <c r="W335" s="164">
        <f t="shared" si="41"/>
        <v>0</v>
      </c>
      <c r="X335" s="164">
        <f t="shared" si="41"/>
        <v>0</v>
      </c>
      <c r="Y335" s="164">
        <f t="shared" si="41"/>
        <v>0</v>
      </c>
      <c r="Z335" s="164">
        <f t="shared" si="41"/>
        <v>0</v>
      </c>
      <c r="AA335" s="164">
        <f t="shared" si="41"/>
        <v>0</v>
      </c>
      <c r="AB335" s="164">
        <f t="shared" si="41"/>
        <v>0</v>
      </c>
      <c r="AC335" s="165">
        <f t="shared" si="47"/>
        <v>0</v>
      </c>
      <c r="AD335" s="166">
        <f t="shared" si="40"/>
        <v>43</v>
      </c>
    </row>
    <row r="336" spans="3:30" ht="12.75">
      <c r="C336" s="22">
        <f>IF(ISERROR(VLOOKUP($B336,'Vysledky (1)'!$B$5:$T$50,19,FALSE)),"",VLOOKUP($B336,'Vysledky (1)'!$B$5:$T$50,19,FALSE))</f>
      </c>
      <c r="D336" s="22">
        <f>IF(ISERROR(VLOOKUP($B336,'Vysledky (2)'!$B$5:$T$50,19,FALSE)),"",VLOOKUP($B336,'Vysledky (2)'!$B$5:$T$50,19,FALSE))</f>
      </c>
      <c r="E336" s="22">
        <f>IF(ISERROR(VLOOKUP($B336,'Vysledky (3)'!$B$5:$T$50,19,FALSE)),"",VLOOKUP($B336,'Vysledky (3)'!$B$5:$T$50,19,FALSE))</f>
      </c>
      <c r="F336" s="22">
        <f>IF(ISERROR(VLOOKUP($B336,'Vysledky (4)'!$B$5:$T$50,19,FALSE)),"",VLOOKUP($B336,'Vysledky (4)'!$B$5:$T$50,19,FALSE))</f>
      </c>
      <c r="G336" s="22">
        <f>IF(ISERROR(VLOOKUP($B336,'Vysledky (5)'!$B$5:$T$50,19,FALSE)),"",VLOOKUP($B336,'Vysledky (5)'!$B$5:$T$50,19,FALSE))</f>
      </c>
      <c r="H336" s="22">
        <f>IF(ISERROR(VLOOKUP($B336,'Vysledky (6)'!$B$5:$T$50,19,FALSE)),"",VLOOKUP($B336,'Vysledky (6)'!$B$5:$T$50,19,FALSE))</f>
      </c>
      <c r="I336" s="22">
        <f>IF(ISERROR(VLOOKUP($B336,'Vysledky (7)'!$B$5:$T$50,19,FALSE)),"",VLOOKUP($B336,'Vysledky (7)'!$B$5:$T$50,19,FALSE))</f>
      </c>
      <c r="J336" s="22">
        <f>IF(ISERROR(VLOOKUP($B336,'Vysledky (8)'!$B$5:$T$50,19,FALSE)),"",VLOOKUP($B336,'Vysledky (8)'!$B$5:$T$50,19,FALSE))</f>
      </c>
      <c r="K336" s="22">
        <f>IF(ISERROR(VLOOKUP($B336,'Vysledky (9)'!$B$5:$T$50,19,FALSE)),"",VLOOKUP($B336,'Vysledky (9)'!$B$5:$T$50,19,FALSE))</f>
      </c>
      <c r="L336" s="22">
        <f>IF(ISERROR(VLOOKUP($B336,'Vysledky (10)'!$B$5:$T$50,19,FALSE)),"",VLOOKUP($B336,'Vysledky (10)'!$B$5:$T$50,19,FALSE))</f>
      </c>
      <c r="M336" s="23">
        <f t="shared" si="43"/>
        <v>0</v>
      </c>
      <c r="N336" s="24"/>
      <c r="O336">
        <f t="shared" si="44"/>
        <v>0</v>
      </c>
      <c r="P336">
        <f t="shared" si="45"/>
        <v>0</v>
      </c>
      <c r="Q336" s="25">
        <f t="shared" si="38"/>
        <v>0</v>
      </c>
      <c r="R336" s="25">
        <f t="shared" si="42"/>
        <v>0</v>
      </c>
      <c r="S336" s="25">
        <f t="shared" si="42"/>
        <v>0</v>
      </c>
      <c r="T336" s="25">
        <f t="shared" si="42"/>
        <v>0</v>
      </c>
      <c r="U336">
        <f t="shared" si="46"/>
        <v>0</v>
      </c>
      <c r="V336">
        <f t="shared" si="39"/>
        <v>0</v>
      </c>
      <c r="W336" s="164">
        <f t="shared" si="41"/>
        <v>0</v>
      </c>
      <c r="X336" s="164">
        <f t="shared" si="41"/>
        <v>0</v>
      </c>
      <c r="Y336" s="164">
        <f t="shared" si="41"/>
        <v>0</v>
      </c>
      <c r="Z336" s="164">
        <f t="shared" si="41"/>
        <v>0</v>
      </c>
      <c r="AA336" s="164">
        <f t="shared" si="41"/>
        <v>0</v>
      </c>
      <c r="AB336" s="164">
        <f t="shared" si="41"/>
        <v>0</v>
      </c>
      <c r="AC336" s="165">
        <f t="shared" si="47"/>
        <v>0</v>
      </c>
      <c r="AD336" s="166">
        <f t="shared" si="40"/>
        <v>43</v>
      </c>
    </row>
    <row r="337" spans="3:30" ht="12.75">
      <c r="C337" s="22">
        <f>IF(ISERROR(VLOOKUP($B337,'Vysledky (1)'!$B$5:$T$50,19,FALSE)),"",VLOOKUP($B337,'Vysledky (1)'!$B$5:$T$50,19,FALSE))</f>
      </c>
      <c r="D337" s="22">
        <f>IF(ISERROR(VLOOKUP($B337,'Vysledky (2)'!$B$5:$T$50,19,FALSE)),"",VLOOKUP($B337,'Vysledky (2)'!$B$5:$T$50,19,FALSE))</f>
      </c>
      <c r="E337" s="22">
        <f>IF(ISERROR(VLOOKUP($B337,'Vysledky (3)'!$B$5:$T$50,19,FALSE)),"",VLOOKUP($B337,'Vysledky (3)'!$B$5:$T$50,19,FALSE))</f>
      </c>
      <c r="F337" s="22">
        <f>IF(ISERROR(VLOOKUP($B337,'Vysledky (4)'!$B$5:$T$50,19,FALSE)),"",VLOOKUP($B337,'Vysledky (4)'!$B$5:$T$50,19,FALSE))</f>
      </c>
      <c r="G337" s="22">
        <f>IF(ISERROR(VLOOKUP($B337,'Vysledky (5)'!$B$5:$T$50,19,FALSE)),"",VLOOKUP($B337,'Vysledky (5)'!$B$5:$T$50,19,FALSE))</f>
      </c>
      <c r="H337" s="22">
        <f>IF(ISERROR(VLOOKUP($B337,'Vysledky (6)'!$B$5:$T$50,19,FALSE)),"",VLOOKUP($B337,'Vysledky (6)'!$B$5:$T$50,19,FALSE))</f>
      </c>
      <c r="I337" s="22">
        <f>IF(ISERROR(VLOOKUP($B337,'Vysledky (7)'!$B$5:$T$50,19,FALSE)),"",VLOOKUP($B337,'Vysledky (7)'!$B$5:$T$50,19,FALSE))</f>
      </c>
      <c r="J337" s="22">
        <f>IF(ISERROR(VLOOKUP($B337,'Vysledky (8)'!$B$5:$T$50,19,FALSE)),"",VLOOKUP($B337,'Vysledky (8)'!$B$5:$T$50,19,FALSE))</f>
      </c>
      <c r="K337" s="22">
        <f>IF(ISERROR(VLOOKUP($B337,'Vysledky (9)'!$B$5:$T$50,19,FALSE)),"",VLOOKUP($B337,'Vysledky (9)'!$B$5:$T$50,19,FALSE))</f>
      </c>
      <c r="L337" s="22">
        <f>IF(ISERROR(VLOOKUP($B337,'Vysledky (10)'!$B$5:$T$50,19,FALSE)),"",VLOOKUP($B337,'Vysledky (10)'!$B$5:$T$50,19,FALSE))</f>
      </c>
      <c r="M337" s="23">
        <f t="shared" si="43"/>
        <v>0</v>
      </c>
      <c r="N337" s="24"/>
      <c r="O337">
        <f t="shared" si="44"/>
        <v>0</v>
      </c>
      <c r="P337">
        <f t="shared" si="45"/>
        <v>0</v>
      </c>
      <c r="Q337" s="25">
        <f t="shared" si="38"/>
        <v>0</v>
      </c>
      <c r="R337" s="25">
        <f t="shared" si="42"/>
        <v>0</v>
      </c>
      <c r="S337" s="25">
        <f t="shared" si="42"/>
        <v>0</v>
      </c>
      <c r="T337" s="25">
        <f t="shared" si="42"/>
        <v>0</v>
      </c>
      <c r="U337">
        <f t="shared" si="46"/>
        <v>0</v>
      </c>
      <c r="V337">
        <f t="shared" si="39"/>
        <v>0</v>
      </c>
      <c r="W337" s="164">
        <f t="shared" si="41"/>
        <v>0</v>
      </c>
      <c r="X337" s="164">
        <f t="shared" si="41"/>
        <v>0</v>
      </c>
      <c r="Y337" s="164">
        <f t="shared" si="41"/>
        <v>0</v>
      </c>
      <c r="Z337" s="164">
        <f t="shared" si="41"/>
        <v>0</v>
      </c>
      <c r="AA337" s="164">
        <f t="shared" si="41"/>
        <v>0</v>
      </c>
      <c r="AB337" s="164">
        <f t="shared" si="41"/>
        <v>0</v>
      </c>
      <c r="AC337" s="165">
        <f t="shared" si="47"/>
        <v>0</v>
      </c>
      <c r="AD337" s="166">
        <f t="shared" si="40"/>
        <v>43</v>
      </c>
    </row>
    <row r="338" spans="3:30" ht="12.75">
      <c r="C338" s="22">
        <f>IF(ISERROR(VLOOKUP($B338,'Vysledky (1)'!$B$5:$T$50,19,FALSE)),"",VLOOKUP($B338,'Vysledky (1)'!$B$5:$T$50,19,FALSE))</f>
      </c>
      <c r="D338" s="22">
        <f>IF(ISERROR(VLOOKUP($B338,'Vysledky (2)'!$B$5:$T$50,19,FALSE)),"",VLOOKUP($B338,'Vysledky (2)'!$B$5:$T$50,19,FALSE))</f>
      </c>
      <c r="E338" s="22">
        <f>IF(ISERROR(VLOOKUP($B338,'Vysledky (3)'!$B$5:$T$50,19,FALSE)),"",VLOOKUP($B338,'Vysledky (3)'!$B$5:$T$50,19,FALSE))</f>
      </c>
      <c r="F338" s="22">
        <f>IF(ISERROR(VLOOKUP($B338,'Vysledky (4)'!$B$5:$T$50,19,FALSE)),"",VLOOKUP($B338,'Vysledky (4)'!$B$5:$T$50,19,FALSE))</f>
      </c>
      <c r="G338" s="22">
        <f>IF(ISERROR(VLOOKUP($B338,'Vysledky (5)'!$B$5:$T$50,19,FALSE)),"",VLOOKUP($B338,'Vysledky (5)'!$B$5:$T$50,19,FALSE))</f>
      </c>
      <c r="H338" s="22">
        <f>IF(ISERROR(VLOOKUP($B338,'Vysledky (6)'!$B$5:$T$50,19,FALSE)),"",VLOOKUP($B338,'Vysledky (6)'!$B$5:$T$50,19,FALSE))</f>
      </c>
      <c r="I338" s="22">
        <f>IF(ISERROR(VLOOKUP($B338,'Vysledky (7)'!$B$5:$T$50,19,FALSE)),"",VLOOKUP($B338,'Vysledky (7)'!$B$5:$T$50,19,FALSE))</f>
      </c>
      <c r="J338" s="22">
        <f>IF(ISERROR(VLOOKUP($B338,'Vysledky (8)'!$B$5:$T$50,19,FALSE)),"",VLOOKUP($B338,'Vysledky (8)'!$B$5:$T$50,19,FALSE))</f>
      </c>
      <c r="K338" s="22">
        <f>IF(ISERROR(VLOOKUP($B338,'Vysledky (9)'!$B$5:$T$50,19,FALSE)),"",VLOOKUP($B338,'Vysledky (9)'!$B$5:$T$50,19,FALSE))</f>
      </c>
      <c r="L338" s="22">
        <f>IF(ISERROR(VLOOKUP($B338,'Vysledky (10)'!$B$5:$T$50,19,FALSE)),"",VLOOKUP($B338,'Vysledky (10)'!$B$5:$T$50,19,FALSE))</f>
      </c>
      <c r="M338" s="23">
        <f t="shared" si="43"/>
        <v>0</v>
      </c>
      <c r="N338" s="24"/>
      <c r="O338">
        <f t="shared" si="44"/>
        <v>0</v>
      </c>
      <c r="P338">
        <f t="shared" si="45"/>
        <v>0</v>
      </c>
      <c r="Q338" s="25">
        <f t="shared" si="38"/>
        <v>0</v>
      </c>
      <c r="R338" s="25">
        <f t="shared" si="42"/>
        <v>0</v>
      </c>
      <c r="S338" s="25">
        <f t="shared" si="42"/>
        <v>0</v>
      </c>
      <c r="T338" s="25">
        <f t="shared" si="42"/>
        <v>0</v>
      </c>
      <c r="U338">
        <f t="shared" si="46"/>
        <v>0</v>
      </c>
      <c r="V338">
        <f t="shared" si="39"/>
        <v>0</v>
      </c>
      <c r="W338" s="164">
        <f t="shared" si="41"/>
        <v>0</v>
      </c>
      <c r="X338" s="164">
        <f t="shared" si="41"/>
        <v>0</v>
      </c>
      <c r="Y338" s="164">
        <f t="shared" si="41"/>
        <v>0</v>
      </c>
      <c r="Z338" s="164">
        <f t="shared" si="41"/>
        <v>0</v>
      </c>
      <c r="AA338" s="164">
        <f t="shared" si="41"/>
        <v>0</v>
      </c>
      <c r="AB338" s="164">
        <f t="shared" si="41"/>
        <v>0</v>
      </c>
      <c r="AC338" s="165">
        <f t="shared" si="47"/>
        <v>0</v>
      </c>
      <c r="AD338" s="166">
        <f t="shared" si="40"/>
        <v>43</v>
      </c>
    </row>
    <row r="339" spans="3:30" ht="12.75">
      <c r="C339" s="22">
        <f>IF(ISERROR(VLOOKUP($B339,'Vysledky (1)'!$B$5:$T$50,19,FALSE)),"",VLOOKUP($B339,'Vysledky (1)'!$B$5:$T$50,19,FALSE))</f>
      </c>
      <c r="D339" s="22">
        <f>IF(ISERROR(VLOOKUP($B339,'Vysledky (2)'!$B$5:$T$50,19,FALSE)),"",VLOOKUP($B339,'Vysledky (2)'!$B$5:$T$50,19,FALSE))</f>
      </c>
      <c r="E339" s="22">
        <f>IF(ISERROR(VLOOKUP($B339,'Vysledky (3)'!$B$5:$T$50,19,FALSE)),"",VLOOKUP($B339,'Vysledky (3)'!$B$5:$T$50,19,FALSE))</f>
      </c>
      <c r="F339" s="22">
        <f>IF(ISERROR(VLOOKUP($B339,'Vysledky (4)'!$B$5:$T$50,19,FALSE)),"",VLOOKUP($B339,'Vysledky (4)'!$B$5:$T$50,19,FALSE))</f>
      </c>
      <c r="G339" s="22">
        <f>IF(ISERROR(VLOOKUP($B339,'Vysledky (5)'!$B$5:$T$50,19,FALSE)),"",VLOOKUP($B339,'Vysledky (5)'!$B$5:$T$50,19,FALSE))</f>
      </c>
      <c r="H339" s="22">
        <f>IF(ISERROR(VLOOKUP($B339,'Vysledky (6)'!$B$5:$T$50,19,FALSE)),"",VLOOKUP($B339,'Vysledky (6)'!$B$5:$T$50,19,FALSE))</f>
      </c>
      <c r="I339" s="22">
        <f>IF(ISERROR(VLOOKUP($B339,'Vysledky (7)'!$B$5:$T$50,19,FALSE)),"",VLOOKUP($B339,'Vysledky (7)'!$B$5:$T$50,19,FALSE))</f>
      </c>
      <c r="J339" s="22">
        <f>IF(ISERROR(VLOOKUP($B339,'Vysledky (8)'!$B$5:$T$50,19,FALSE)),"",VLOOKUP($B339,'Vysledky (8)'!$B$5:$T$50,19,FALSE))</f>
      </c>
      <c r="K339" s="22">
        <f>IF(ISERROR(VLOOKUP($B339,'Vysledky (9)'!$B$5:$T$50,19,FALSE)),"",VLOOKUP($B339,'Vysledky (9)'!$B$5:$T$50,19,FALSE))</f>
      </c>
      <c r="L339" s="22">
        <f>IF(ISERROR(VLOOKUP($B339,'Vysledky (10)'!$B$5:$T$50,19,FALSE)),"",VLOOKUP($B339,'Vysledky (10)'!$B$5:$T$50,19,FALSE))</f>
      </c>
      <c r="M339" s="23">
        <f t="shared" si="43"/>
        <v>0</v>
      </c>
      <c r="N339" s="24"/>
      <c r="O339">
        <f t="shared" si="44"/>
        <v>0</v>
      </c>
      <c r="P339">
        <f t="shared" si="45"/>
        <v>0</v>
      </c>
      <c r="Q339" s="25">
        <f t="shared" si="38"/>
        <v>0</v>
      </c>
      <c r="R339" s="25">
        <f t="shared" si="42"/>
        <v>0</v>
      </c>
      <c r="S339" s="25">
        <f t="shared" si="42"/>
        <v>0</v>
      </c>
      <c r="T339" s="25">
        <f t="shared" si="42"/>
        <v>0</v>
      </c>
      <c r="U339">
        <f t="shared" si="46"/>
        <v>0</v>
      </c>
      <c r="V339">
        <f t="shared" si="39"/>
        <v>0</v>
      </c>
      <c r="W339" s="164">
        <f t="shared" si="41"/>
        <v>0</v>
      </c>
      <c r="X339" s="164">
        <f t="shared" si="41"/>
        <v>0</v>
      </c>
      <c r="Y339" s="164">
        <f t="shared" si="41"/>
        <v>0</v>
      </c>
      <c r="Z339" s="164">
        <f t="shared" si="41"/>
        <v>0</v>
      </c>
      <c r="AA339" s="164">
        <f t="shared" si="41"/>
        <v>0</v>
      </c>
      <c r="AB339" s="164">
        <f t="shared" si="41"/>
        <v>0</v>
      </c>
      <c r="AC339" s="165">
        <f t="shared" si="47"/>
        <v>0</v>
      </c>
      <c r="AD339" s="166">
        <f t="shared" si="40"/>
        <v>43</v>
      </c>
    </row>
    <row r="340" spans="3:30" ht="12.75">
      <c r="C340" s="22">
        <f>IF(ISERROR(VLOOKUP($B340,'Vysledky (1)'!$B$5:$T$50,19,FALSE)),"",VLOOKUP($B340,'Vysledky (1)'!$B$5:$T$50,19,FALSE))</f>
      </c>
      <c r="D340" s="22">
        <f>IF(ISERROR(VLOOKUP($B340,'Vysledky (2)'!$B$5:$T$50,19,FALSE)),"",VLOOKUP($B340,'Vysledky (2)'!$B$5:$T$50,19,FALSE))</f>
      </c>
      <c r="E340" s="22">
        <f>IF(ISERROR(VLOOKUP($B340,'Vysledky (3)'!$B$5:$T$50,19,FALSE)),"",VLOOKUP($B340,'Vysledky (3)'!$B$5:$T$50,19,FALSE))</f>
      </c>
      <c r="F340" s="22">
        <f>IF(ISERROR(VLOOKUP($B340,'Vysledky (4)'!$B$5:$T$50,19,FALSE)),"",VLOOKUP($B340,'Vysledky (4)'!$B$5:$T$50,19,FALSE))</f>
      </c>
      <c r="G340" s="22">
        <f>IF(ISERROR(VLOOKUP($B340,'Vysledky (5)'!$B$5:$T$50,19,FALSE)),"",VLOOKUP($B340,'Vysledky (5)'!$B$5:$T$50,19,FALSE))</f>
      </c>
      <c r="H340" s="22">
        <f>IF(ISERROR(VLOOKUP($B340,'Vysledky (6)'!$B$5:$T$50,19,FALSE)),"",VLOOKUP($B340,'Vysledky (6)'!$B$5:$T$50,19,FALSE))</f>
      </c>
      <c r="I340" s="22">
        <f>IF(ISERROR(VLOOKUP($B340,'Vysledky (7)'!$B$5:$T$50,19,FALSE)),"",VLOOKUP($B340,'Vysledky (7)'!$B$5:$T$50,19,FALSE))</f>
      </c>
      <c r="J340" s="22">
        <f>IF(ISERROR(VLOOKUP($B340,'Vysledky (8)'!$B$5:$T$50,19,FALSE)),"",VLOOKUP($B340,'Vysledky (8)'!$B$5:$T$50,19,FALSE))</f>
      </c>
      <c r="K340" s="22">
        <f>IF(ISERROR(VLOOKUP($B340,'Vysledky (9)'!$B$5:$T$50,19,FALSE)),"",VLOOKUP($B340,'Vysledky (9)'!$B$5:$T$50,19,FALSE))</f>
      </c>
      <c r="L340" s="22">
        <f>IF(ISERROR(VLOOKUP($B340,'Vysledky (10)'!$B$5:$T$50,19,FALSE)),"",VLOOKUP($B340,'Vysledky (10)'!$B$5:$T$50,19,FALSE))</f>
      </c>
      <c r="M340" s="23">
        <f t="shared" si="43"/>
        <v>0</v>
      </c>
      <c r="N340" s="24"/>
      <c r="O340">
        <f t="shared" si="44"/>
        <v>0</v>
      </c>
      <c r="P340">
        <f t="shared" si="45"/>
        <v>0</v>
      </c>
      <c r="Q340" s="25">
        <f t="shared" si="38"/>
        <v>0</v>
      </c>
      <c r="R340" s="25">
        <f t="shared" si="42"/>
        <v>0</v>
      </c>
      <c r="S340" s="25">
        <f t="shared" si="42"/>
        <v>0</v>
      </c>
      <c r="T340" s="25">
        <f t="shared" si="42"/>
        <v>0</v>
      </c>
      <c r="U340">
        <f t="shared" si="46"/>
        <v>0</v>
      </c>
      <c r="V340">
        <f t="shared" si="39"/>
        <v>0</v>
      </c>
      <c r="W340" s="164">
        <f t="shared" si="41"/>
        <v>0</v>
      </c>
      <c r="X340" s="164">
        <f t="shared" si="41"/>
        <v>0</v>
      </c>
      <c r="Y340" s="164">
        <f t="shared" si="41"/>
        <v>0</v>
      </c>
      <c r="Z340" s="164">
        <f t="shared" si="41"/>
        <v>0</v>
      </c>
      <c r="AA340" s="164">
        <f t="shared" si="41"/>
        <v>0</v>
      </c>
      <c r="AB340" s="164">
        <f t="shared" si="41"/>
        <v>0</v>
      </c>
      <c r="AC340" s="165">
        <f t="shared" si="47"/>
        <v>0</v>
      </c>
      <c r="AD340" s="166">
        <f t="shared" si="40"/>
        <v>43</v>
      </c>
    </row>
    <row r="341" spans="3:30" ht="12.75">
      <c r="C341" s="22">
        <f>IF(ISERROR(VLOOKUP($B341,'Vysledky (1)'!$B$5:$T$50,19,FALSE)),"",VLOOKUP($B341,'Vysledky (1)'!$B$5:$T$50,19,FALSE))</f>
      </c>
      <c r="D341" s="22">
        <f>IF(ISERROR(VLOOKUP($B341,'Vysledky (2)'!$B$5:$T$50,19,FALSE)),"",VLOOKUP($B341,'Vysledky (2)'!$B$5:$T$50,19,FALSE))</f>
      </c>
      <c r="E341" s="22">
        <f>IF(ISERROR(VLOOKUP($B341,'Vysledky (3)'!$B$5:$T$50,19,FALSE)),"",VLOOKUP($B341,'Vysledky (3)'!$B$5:$T$50,19,FALSE))</f>
      </c>
      <c r="F341" s="22">
        <f>IF(ISERROR(VLOOKUP($B341,'Vysledky (4)'!$B$5:$T$50,19,FALSE)),"",VLOOKUP($B341,'Vysledky (4)'!$B$5:$T$50,19,FALSE))</f>
      </c>
      <c r="G341" s="22">
        <f>IF(ISERROR(VLOOKUP($B341,'Vysledky (5)'!$B$5:$T$50,19,FALSE)),"",VLOOKUP($B341,'Vysledky (5)'!$B$5:$T$50,19,FALSE))</f>
      </c>
      <c r="H341" s="22">
        <f>IF(ISERROR(VLOOKUP($B341,'Vysledky (6)'!$B$5:$T$50,19,FALSE)),"",VLOOKUP($B341,'Vysledky (6)'!$B$5:$T$50,19,FALSE))</f>
      </c>
      <c r="I341" s="22">
        <f>IF(ISERROR(VLOOKUP($B341,'Vysledky (7)'!$B$5:$T$50,19,FALSE)),"",VLOOKUP($B341,'Vysledky (7)'!$B$5:$T$50,19,FALSE))</f>
      </c>
      <c r="J341" s="22">
        <f>IF(ISERROR(VLOOKUP($B341,'Vysledky (8)'!$B$5:$T$50,19,FALSE)),"",VLOOKUP($B341,'Vysledky (8)'!$B$5:$T$50,19,FALSE))</f>
      </c>
      <c r="K341" s="22">
        <f>IF(ISERROR(VLOOKUP($B341,'Vysledky (9)'!$B$5:$T$50,19,FALSE)),"",VLOOKUP($B341,'Vysledky (9)'!$B$5:$T$50,19,FALSE))</f>
      </c>
      <c r="L341" s="22">
        <f>IF(ISERROR(VLOOKUP($B341,'Vysledky (10)'!$B$5:$T$50,19,FALSE)),"",VLOOKUP($B341,'Vysledky (10)'!$B$5:$T$50,19,FALSE))</f>
      </c>
      <c r="M341" s="23">
        <f t="shared" si="43"/>
        <v>0</v>
      </c>
      <c r="N341" s="24"/>
      <c r="O341">
        <f t="shared" si="44"/>
        <v>0</v>
      </c>
      <c r="P341">
        <f t="shared" si="45"/>
        <v>0</v>
      </c>
      <c r="Q341" s="25">
        <f t="shared" si="38"/>
        <v>0</v>
      </c>
      <c r="R341" s="25">
        <f t="shared" si="42"/>
        <v>0</v>
      </c>
      <c r="S341" s="25">
        <f t="shared" si="42"/>
        <v>0</v>
      </c>
      <c r="T341" s="25">
        <f t="shared" si="42"/>
        <v>0</v>
      </c>
      <c r="U341">
        <f t="shared" si="46"/>
        <v>0</v>
      </c>
      <c r="V341">
        <f t="shared" si="39"/>
        <v>0</v>
      </c>
      <c r="W341" s="164">
        <f t="shared" si="41"/>
        <v>0</v>
      </c>
      <c r="X341" s="164">
        <f t="shared" si="41"/>
        <v>0</v>
      </c>
      <c r="Y341" s="164">
        <f t="shared" si="41"/>
        <v>0</v>
      </c>
      <c r="Z341" s="164">
        <f t="shared" si="41"/>
        <v>0</v>
      </c>
      <c r="AA341" s="164">
        <f t="shared" si="41"/>
        <v>0</v>
      </c>
      <c r="AB341" s="164">
        <f t="shared" si="41"/>
        <v>0</v>
      </c>
      <c r="AC341" s="165">
        <f t="shared" si="47"/>
        <v>0</v>
      </c>
      <c r="AD341" s="166">
        <f t="shared" si="40"/>
        <v>43</v>
      </c>
    </row>
    <row r="342" spans="3:30" ht="12.75">
      <c r="C342" s="22">
        <f>IF(ISERROR(VLOOKUP($B342,'Vysledky (1)'!$B$5:$T$50,19,FALSE)),"",VLOOKUP($B342,'Vysledky (1)'!$B$5:$T$50,19,FALSE))</f>
      </c>
      <c r="D342" s="22">
        <f>IF(ISERROR(VLOOKUP($B342,'Vysledky (2)'!$B$5:$T$50,19,FALSE)),"",VLOOKUP($B342,'Vysledky (2)'!$B$5:$T$50,19,FALSE))</f>
      </c>
      <c r="E342" s="22">
        <f>IF(ISERROR(VLOOKUP($B342,'Vysledky (3)'!$B$5:$T$50,19,FALSE)),"",VLOOKUP($B342,'Vysledky (3)'!$B$5:$T$50,19,FALSE))</f>
      </c>
      <c r="F342" s="22">
        <f>IF(ISERROR(VLOOKUP($B342,'Vysledky (4)'!$B$5:$T$50,19,FALSE)),"",VLOOKUP($B342,'Vysledky (4)'!$B$5:$T$50,19,FALSE))</f>
      </c>
      <c r="G342" s="22">
        <f>IF(ISERROR(VLOOKUP($B342,'Vysledky (5)'!$B$5:$T$50,19,FALSE)),"",VLOOKUP($B342,'Vysledky (5)'!$B$5:$T$50,19,FALSE))</f>
      </c>
      <c r="H342" s="22">
        <f>IF(ISERROR(VLOOKUP($B342,'Vysledky (6)'!$B$5:$T$50,19,FALSE)),"",VLOOKUP($B342,'Vysledky (6)'!$B$5:$T$50,19,FALSE))</f>
      </c>
      <c r="I342" s="22">
        <f>IF(ISERROR(VLOOKUP($B342,'Vysledky (7)'!$B$5:$T$50,19,FALSE)),"",VLOOKUP($B342,'Vysledky (7)'!$B$5:$T$50,19,FALSE))</f>
      </c>
      <c r="J342" s="22">
        <f>IF(ISERROR(VLOOKUP($B342,'Vysledky (8)'!$B$5:$T$50,19,FALSE)),"",VLOOKUP($B342,'Vysledky (8)'!$B$5:$T$50,19,FALSE))</f>
      </c>
      <c r="K342" s="22">
        <f>IF(ISERROR(VLOOKUP($B342,'Vysledky (9)'!$B$5:$T$50,19,FALSE)),"",VLOOKUP($B342,'Vysledky (9)'!$B$5:$T$50,19,FALSE))</f>
      </c>
      <c r="L342" s="22">
        <f>IF(ISERROR(VLOOKUP($B342,'Vysledky (10)'!$B$5:$T$50,19,FALSE)),"",VLOOKUP($B342,'Vysledky (10)'!$B$5:$T$50,19,FALSE))</f>
      </c>
      <c r="M342" s="23">
        <f t="shared" si="43"/>
        <v>0</v>
      </c>
      <c r="N342" s="24"/>
      <c r="O342">
        <f t="shared" si="44"/>
        <v>0</v>
      </c>
      <c r="P342">
        <f t="shared" si="45"/>
        <v>0</v>
      </c>
      <c r="Q342" s="25">
        <f t="shared" si="38"/>
        <v>0</v>
      </c>
      <c r="R342" s="25">
        <f t="shared" si="42"/>
        <v>0</v>
      </c>
      <c r="S342" s="25">
        <f t="shared" si="42"/>
        <v>0</v>
      </c>
      <c r="T342" s="25">
        <f t="shared" si="42"/>
        <v>0</v>
      </c>
      <c r="U342">
        <f t="shared" si="46"/>
        <v>0</v>
      </c>
      <c r="V342">
        <f t="shared" si="39"/>
        <v>0</v>
      </c>
      <c r="W342" s="164">
        <f t="shared" si="41"/>
        <v>0</v>
      </c>
      <c r="X342" s="164">
        <f t="shared" si="41"/>
        <v>0</v>
      </c>
      <c r="Y342" s="164">
        <f t="shared" si="41"/>
        <v>0</v>
      </c>
      <c r="Z342" s="164">
        <f t="shared" si="41"/>
        <v>0</v>
      </c>
      <c r="AA342" s="164">
        <f t="shared" si="41"/>
        <v>0</v>
      </c>
      <c r="AB342" s="164">
        <f t="shared" si="41"/>
        <v>0</v>
      </c>
      <c r="AC342" s="165">
        <f t="shared" si="47"/>
        <v>0</v>
      </c>
      <c r="AD342" s="166">
        <f t="shared" si="40"/>
        <v>43</v>
      </c>
    </row>
    <row r="343" spans="3:30" ht="12.75">
      <c r="C343" s="22">
        <f>IF(ISERROR(VLOOKUP($B343,'Vysledky (1)'!$B$5:$T$50,19,FALSE)),"",VLOOKUP($B343,'Vysledky (1)'!$B$5:$T$50,19,FALSE))</f>
      </c>
      <c r="D343" s="22">
        <f>IF(ISERROR(VLOOKUP($B343,'Vysledky (2)'!$B$5:$T$50,19,FALSE)),"",VLOOKUP($B343,'Vysledky (2)'!$B$5:$T$50,19,FALSE))</f>
      </c>
      <c r="E343" s="22">
        <f>IF(ISERROR(VLOOKUP($B343,'Vysledky (3)'!$B$5:$T$50,19,FALSE)),"",VLOOKUP($B343,'Vysledky (3)'!$B$5:$T$50,19,FALSE))</f>
      </c>
      <c r="F343" s="22">
        <f>IF(ISERROR(VLOOKUP($B343,'Vysledky (4)'!$B$5:$T$50,19,FALSE)),"",VLOOKUP($B343,'Vysledky (4)'!$B$5:$T$50,19,FALSE))</f>
      </c>
      <c r="G343" s="22">
        <f>IF(ISERROR(VLOOKUP($B343,'Vysledky (5)'!$B$5:$T$50,19,FALSE)),"",VLOOKUP($B343,'Vysledky (5)'!$B$5:$T$50,19,FALSE))</f>
      </c>
      <c r="H343" s="22">
        <f>IF(ISERROR(VLOOKUP($B343,'Vysledky (6)'!$B$5:$T$50,19,FALSE)),"",VLOOKUP($B343,'Vysledky (6)'!$B$5:$T$50,19,FALSE))</f>
      </c>
      <c r="I343" s="22">
        <f>IF(ISERROR(VLOOKUP($B343,'Vysledky (7)'!$B$5:$T$50,19,FALSE)),"",VLOOKUP($B343,'Vysledky (7)'!$B$5:$T$50,19,FALSE))</f>
      </c>
      <c r="J343" s="22">
        <f>IF(ISERROR(VLOOKUP($B343,'Vysledky (8)'!$B$5:$T$50,19,FALSE)),"",VLOOKUP($B343,'Vysledky (8)'!$B$5:$T$50,19,FALSE))</f>
      </c>
      <c r="K343" s="22">
        <f>IF(ISERROR(VLOOKUP($B343,'Vysledky (9)'!$B$5:$T$50,19,FALSE)),"",VLOOKUP($B343,'Vysledky (9)'!$B$5:$T$50,19,FALSE))</f>
      </c>
      <c r="L343" s="22">
        <f>IF(ISERROR(VLOOKUP($B343,'Vysledky (10)'!$B$5:$T$50,19,FALSE)),"",VLOOKUP($B343,'Vysledky (10)'!$B$5:$T$50,19,FALSE))</f>
      </c>
      <c r="M343" s="23">
        <f t="shared" si="43"/>
        <v>0</v>
      </c>
      <c r="N343" s="24"/>
      <c r="O343">
        <f t="shared" si="44"/>
        <v>0</v>
      </c>
      <c r="P343">
        <f t="shared" si="45"/>
        <v>0</v>
      </c>
      <c r="Q343" s="25">
        <f t="shared" si="38"/>
        <v>0</v>
      </c>
      <c r="R343" s="25">
        <f t="shared" si="42"/>
        <v>0</v>
      </c>
      <c r="S343" s="25">
        <f t="shared" si="42"/>
        <v>0</v>
      </c>
      <c r="T343" s="25">
        <f t="shared" si="42"/>
        <v>0</v>
      </c>
      <c r="U343">
        <f t="shared" si="46"/>
        <v>0</v>
      </c>
      <c r="V343">
        <f t="shared" si="39"/>
        <v>0</v>
      </c>
      <c r="W343" s="164">
        <f t="shared" si="41"/>
        <v>0</v>
      </c>
      <c r="X343" s="164">
        <f t="shared" si="41"/>
        <v>0</v>
      </c>
      <c r="Y343" s="164">
        <f t="shared" si="41"/>
        <v>0</v>
      </c>
      <c r="Z343" s="164">
        <f t="shared" si="41"/>
        <v>0</v>
      </c>
      <c r="AA343" s="164">
        <f t="shared" si="41"/>
        <v>0</v>
      </c>
      <c r="AB343" s="164">
        <f t="shared" si="41"/>
        <v>0</v>
      </c>
      <c r="AC343" s="165">
        <f t="shared" si="47"/>
        <v>0</v>
      </c>
      <c r="AD343" s="166">
        <f t="shared" si="40"/>
        <v>43</v>
      </c>
    </row>
    <row r="344" spans="3:30" ht="12.75">
      <c r="C344" s="22">
        <f>IF(ISERROR(VLOOKUP($B344,'Vysledky (1)'!$B$5:$T$50,19,FALSE)),"",VLOOKUP($B344,'Vysledky (1)'!$B$5:$T$50,19,FALSE))</f>
      </c>
      <c r="D344" s="22">
        <f>IF(ISERROR(VLOOKUP($B344,'Vysledky (2)'!$B$5:$T$50,19,FALSE)),"",VLOOKUP($B344,'Vysledky (2)'!$B$5:$T$50,19,FALSE))</f>
      </c>
      <c r="E344" s="22">
        <f>IF(ISERROR(VLOOKUP($B344,'Vysledky (3)'!$B$5:$T$50,19,FALSE)),"",VLOOKUP($B344,'Vysledky (3)'!$B$5:$T$50,19,FALSE))</f>
      </c>
      <c r="F344" s="22">
        <f>IF(ISERROR(VLOOKUP($B344,'Vysledky (4)'!$B$5:$T$50,19,FALSE)),"",VLOOKUP($B344,'Vysledky (4)'!$B$5:$T$50,19,FALSE))</f>
      </c>
      <c r="G344" s="22">
        <f>IF(ISERROR(VLOOKUP($B344,'Vysledky (5)'!$B$5:$T$50,19,FALSE)),"",VLOOKUP($B344,'Vysledky (5)'!$B$5:$T$50,19,FALSE))</f>
      </c>
      <c r="H344" s="22">
        <f>IF(ISERROR(VLOOKUP($B344,'Vysledky (6)'!$B$5:$T$50,19,FALSE)),"",VLOOKUP($B344,'Vysledky (6)'!$B$5:$T$50,19,FALSE))</f>
      </c>
      <c r="I344" s="22">
        <f>IF(ISERROR(VLOOKUP($B344,'Vysledky (7)'!$B$5:$T$50,19,FALSE)),"",VLOOKUP($B344,'Vysledky (7)'!$B$5:$T$50,19,FALSE))</f>
      </c>
      <c r="J344" s="22">
        <f>IF(ISERROR(VLOOKUP($B344,'Vysledky (8)'!$B$5:$T$50,19,FALSE)),"",VLOOKUP($B344,'Vysledky (8)'!$B$5:$T$50,19,FALSE))</f>
      </c>
      <c r="K344" s="22">
        <f>IF(ISERROR(VLOOKUP($B344,'Vysledky (9)'!$B$5:$T$50,19,FALSE)),"",VLOOKUP($B344,'Vysledky (9)'!$B$5:$T$50,19,FALSE))</f>
      </c>
      <c r="L344" s="22">
        <f>IF(ISERROR(VLOOKUP($B344,'Vysledky (10)'!$B$5:$T$50,19,FALSE)),"",VLOOKUP($B344,'Vysledky (10)'!$B$5:$T$50,19,FALSE))</f>
      </c>
      <c r="M344" s="23">
        <f t="shared" si="43"/>
        <v>0</v>
      </c>
      <c r="N344" s="24"/>
      <c r="O344">
        <f t="shared" si="44"/>
        <v>0</v>
      </c>
      <c r="P344">
        <f t="shared" si="45"/>
        <v>0</v>
      </c>
      <c r="Q344" s="25">
        <f t="shared" si="38"/>
        <v>0</v>
      </c>
      <c r="R344" s="25">
        <f t="shared" si="42"/>
        <v>0</v>
      </c>
      <c r="S344" s="25">
        <f t="shared" si="42"/>
        <v>0</v>
      </c>
      <c r="T344" s="25">
        <f t="shared" si="42"/>
        <v>0</v>
      </c>
      <c r="U344">
        <f t="shared" si="46"/>
        <v>0</v>
      </c>
      <c r="V344">
        <f t="shared" si="39"/>
        <v>0</v>
      </c>
      <c r="W344" s="164">
        <f t="shared" si="41"/>
        <v>0</v>
      </c>
      <c r="X344" s="164">
        <f t="shared" si="41"/>
        <v>0</v>
      </c>
      <c r="Y344" s="164">
        <f t="shared" si="41"/>
        <v>0</v>
      </c>
      <c r="Z344" s="164">
        <f t="shared" si="41"/>
        <v>0</v>
      </c>
      <c r="AA344" s="164">
        <f t="shared" si="41"/>
        <v>0</v>
      </c>
      <c r="AB344" s="164">
        <f t="shared" si="41"/>
        <v>0</v>
      </c>
      <c r="AC344" s="165">
        <f t="shared" si="47"/>
        <v>0</v>
      </c>
      <c r="AD344" s="166">
        <f t="shared" si="40"/>
        <v>43</v>
      </c>
    </row>
    <row r="345" spans="3:30" ht="12.75">
      <c r="C345" s="22">
        <f>IF(ISERROR(VLOOKUP($B345,'Vysledky (1)'!$B$5:$T$50,19,FALSE)),"",VLOOKUP($B345,'Vysledky (1)'!$B$5:$T$50,19,FALSE))</f>
      </c>
      <c r="D345" s="22">
        <f>IF(ISERROR(VLOOKUP($B345,'Vysledky (2)'!$B$5:$T$50,19,FALSE)),"",VLOOKUP($B345,'Vysledky (2)'!$B$5:$T$50,19,FALSE))</f>
      </c>
      <c r="E345" s="22">
        <f>IF(ISERROR(VLOOKUP($B345,'Vysledky (3)'!$B$5:$T$50,19,FALSE)),"",VLOOKUP($B345,'Vysledky (3)'!$B$5:$T$50,19,FALSE))</f>
      </c>
      <c r="F345" s="22">
        <f>IF(ISERROR(VLOOKUP($B345,'Vysledky (4)'!$B$5:$T$50,19,FALSE)),"",VLOOKUP($B345,'Vysledky (4)'!$B$5:$T$50,19,FALSE))</f>
      </c>
      <c r="G345" s="22">
        <f>IF(ISERROR(VLOOKUP($B345,'Vysledky (5)'!$B$5:$T$50,19,FALSE)),"",VLOOKUP($B345,'Vysledky (5)'!$B$5:$T$50,19,FALSE))</f>
      </c>
      <c r="H345" s="22">
        <f>IF(ISERROR(VLOOKUP($B345,'Vysledky (6)'!$B$5:$T$50,19,FALSE)),"",VLOOKUP($B345,'Vysledky (6)'!$B$5:$T$50,19,FALSE))</f>
      </c>
      <c r="I345" s="22">
        <f>IF(ISERROR(VLOOKUP($B345,'Vysledky (7)'!$B$5:$T$50,19,FALSE)),"",VLOOKUP($B345,'Vysledky (7)'!$B$5:$T$50,19,FALSE))</f>
      </c>
      <c r="J345" s="22">
        <f>IF(ISERROR(VLOOKUP($B345,'Vysledky (8)'!$B$5:$T$50,19,FALSE)),"",VLOOKUP($B345,'Vysledky (8)'!$B$5:$T$50,19,FALSE))</f>
      </c>
      <c r="K345" s="22">
        <f>IF(ISERROR(VLOOKUP($B345,'Vysledky (9)'!$B$5:$T$50,19,FALSE)),"",VLOOKUP($B345,'Vysledky (9)'!$B$5:$T$50,19,FALSE))</f>
      </c>
      <c r="L345" s="22">
        <f>IF(ISERROR(VLOOKUP($B345,'Vysledky (10)'!$B$5:$T$50,19,FALSE)),"",VLOOKUP($B345,'Vysledky (10)'!$B$5:$T$50,19,FALSE))</f>
      </c>
      <c r="M345" s="23">
        <f t="shared" si="43"/>
        <v>0</v>
      </c>
      <c r="N345" s="24"/>
      <c r="O345">
        <f t="shared" si="44"/>
        <v>0</v>
      </c>
      <c r="P345">
        <f t="shared" si="45"/>
        <v>0</v>
      </c>
      <c r="Q345" s="25">
        <f t="shared" si="38"/>
        <v>0</v>
      </c>
      <c r="R345" s="25">
        <f t="shared" si="42"/>
        <v>0</v>
      </c>
      <c r="S345" s="25">
        <f t="shared" si="42"/>
        <v>0</v>
      </c>
      <c r="T345" s="25">
        <f t="shared" si="42"/>
        <v>0</v>
      </c>
      <c r="U345">
        <f t="shared" si="46"/>
        <v>0</v>
      </c>
      <c r="V345">
        <f t="shared" si="39"/>
        <v>0</v>
      </c>
      <c r="W345" s="164">
        <f t="shared" si="41"/>
        <v>0</v>
      </c>
      <c r="X345" s="164">
        <f t="shared" si="41"/>
        <v>0</v>
      </c>
      <c r="Y345" s="164">
        <f t="shared" si="41"/>
        <v>0</v>
      </c>
      <c r="Z345" s="164">
        <f t="shared" si="41"/>
        <v>0</v>
      </c>
      <c r="AA345" s="164">
        <f t="shared" si="41"/>
        <v>0</v>
      </c>
      <c r="AB345" s="164">
        <f t="shared" si="41"/>
        <v>0</v>
      </c>
      <c r="AC345" s="165">
        <f t="shared" si="47"/>
        <v>0</v>
      </c>
      <c r="AD345" s="166">
        <f t="shared" si="40"/>
        <v>43</v>
      </c>
    </row>
    <row r="346" spans="3:30" ht="12.75">
      <c r="C346" s="22">
        <f>IF(ISERROR(VLOOKUP($B346,'Vysledky (1)'!$B$5:$T$50,19,FALSE)),"",VLOOKUP($B346,'Vysledky (1)'!$B$5:$T$50,19,FALSE))</f>
      </c>
      <c r="D346" s="22">
        <f>IF(ISERROR(VLOOKUP($B346,'Vysledky (2)'!$B$5:$T$50,19,FALSE)),"",VLOOKUP($B346,'Vysledky (2)'!$B$5:$T$50,19,FALSE))</f>
      </c>
      <c r="E346" s="22">
        <f>IF(ISERROR(VLOOKUP($B346,'Vysledky (3)'!$B$5:$T$50,19,FALSE)),"",VLOOKUP($B346,'Vysledky (3)'!$B$5:$T$50,19,FALSE))</f>
      </c>
      <c r="F346" s="22">
        <f>IF(ISERROR(VLOOKUP($B346,'Vysledky (4)'!$B$5:$T$50,19,FALSE)),"",VLOOKUP($B346,'Vysledky (4)'!$B$5:$T$50,19,FALSE))</f>
      </c>
      <c r="G346" s="22">
        <f>IF(ISERROR(VLOOKUP($B346,'Vysledky (5)'!$B$5:$T$50,19,FALSE)),"",VLOOKUP($B346,'Vysledky (5)'!$B$5:$T$50,19,FALSE))</f>
      </c>
      <c r="H346" s="22">
        <f>IF(ISERROR(VLOOKUP($B346,'Vysledky (6)'!$B$5:$T$50,19,FALSE)),"",VLOOKUP($B346,'Vysledky (6)'!$B$5:$T$50,19,FALSE))</f>
      </c>
      <c r="I346" s="22">
        <f>IF(ISERROR(VLOOKUP($B346,'Vysledky (7)'!$B$5:$T$50,19,FALSE)),"",VLOOKUP($B346,'Vysledky (7)'!$B$5:$T$50,19,FALSE))</f>
      </c>
      <c r="J346" s="22">
        <f>IF(ISERROR(VLOOKUP($B346,'Vysledky (8)'!$B$5:$T$50,19,FALSE)),"",VLOOKUP($B346,'Vysledky (8)'!$B$5:$T$50,19,FALSE))</f>
      </c>
      <c r="K346" s="22">
        <f>IF(ISERROR(VLOOKUP($B346,'Vysledky (9)'!$B$5:$T$50,19,FALSE)),"",VLOOKUP($B346,'Vysledky (9)'!$B$5:$T$50,19,FALSE))</f>
      </c>
      <c r="L346" s="22">
        <f>IF(ISERROR(VLOOKUP($B346,'Vysledky (10)'!$B$5:$T$50,19,FALSE)),"",VLOOKUP($B346,'Vysledky (10)'!$B$5:$T$50,19,FALSE))</f>
      </c>
      <c r="M346" s="23">
        <f t="shared" si="43"/>
        <v>0</v>
      </c>
      <c r="N346" s="24"/>
      <c r="O346">
        <f t="shared" si="44"/>
        <v>0</v>
      </c>
      <c r="P346">
        <f t="shared" si="45"/>
        <v>0</v>
      </c>
      <c r="Q346" s="25">
        <f t="shared" si="38"/>
        <v>0</v>
      </c>
      <c r="R346" s="25">
        <f t="shared" si="42"/>
        <v>0</v>
      </c>
      <c r="S346" s="25">
        <f t="shared" si="42"/>
        <v>0</v>
      </c>
      <c r="T346" s="25">
        <f t="shared" si="42"/>
        <v>0</v>
      </c>
      <c r="U346">
        <f t="shared" si="46"/>
        <v>0</v>
      </c>
      <c r="V346">
        <f t="shared" si="39"/>
        <v>0</v>
      </c>
      <c r="W346" s="164">
        <f t="shared" si="41"/>
        <v>0</v>
      </c>
      <c r="X346" s="164">
        <f t="shared" si="41"/>
        <v>0</v>
      </c>
      <c r="Y346" s="164">
        <f t="shared" si="41"/>
        <v>0</v>
      </c>
      <c r="Z346" s="164">
        <f t="shared" si="41"/>
        <v>0</v>
      </c>
      <c r="AA346" s="164">
        <f t="shared" si="41"/>
        <v>0</v>
      </c>
      <c r="AB346" s="164">
        <f t="shared" si="41"/>
        <v>0</v>
      </c>
      <c r="AC346" s="165">
        <f t="shared" si="47"/>
        <v>0</v>
      </c>
      <c r="AD346" s="166">
        <f t="shared" si="40"/>
        <v>43</v>
      </c>
    </row>
    <row r="347" spans="3:30" ht="12.75">
      <c r="C347" s="22">
        <f>IF(ISERROR(VLOOKUP($B347,'Vysledky (1)'!$B$5:$T$50,19,FALSE)),"",VLOOKUP($B347,'Vysledky (1)'!$B$5:$T$50,19,FALSE))</f>
      </c>
      <c r="D347" s="22">
        <f>IF(ISERROR(VLOOKUP($B347,'Vysledky (2)'!$B$5:$T$50,19,FALSE)),"",VLOOKUP($B347,'Vysledky (2)'!$B$5:$T$50,19,FALSE))</f>
      </c>
      <c r="E347" s="22">
        <f>IF(ISERROR(VLOOKUP($B347,'Vysledky (3)'!$B$5:$T$50,19,FALSE)),"",VLOOKUP($B347,'Vysledky (3)'!$B$5:$T$50,19,FALSE))</f>
      </c>
      <c r="F347" s="22">
        <f>IF(ISERROR(VLOOKUP($B347,'Vysledky (4)'!$B$5:$T$50,19,FALSE)),"",VLOOKUP($B347,'Vysledky (4)'!$B$5:$T$50,19,FALSE))</f>
      </c>
      <c r="G347" s="22">
        <f>IF(ISERROR(VLOOKUP($B347,'Vysledky (5)'!$B$5:$T$50,19,FALSE)),"",VLOOKUP($B347,'Vysledky (5)'!$B$5:$T$50,19,FALSE))</f>
      </c>
      <c r="H347" s="22">
        <f>IF(ISERROR(VLOOKUP($B347,'Vysledky (6)'!$B$5:$T$50,19,FALSE)),"",VLOOKUP($B347,'Vysledky (6)'!$B$5:$T$50,19,FALSE))</f>
      </c>
      <c r="I347" s="22">
        <f>IF(ISERROR(VLOOKUP($B347,'Vysledky (7)'!$B$5:$T$50,19,FALSE)),"",VLOOKUP($B347,'Vysledky (7)'!$B$5:$T$50,19,FALSE))</f>
      </c>
      <c r="J347" s="22">
        <f>IF(ISERROR(VLOOKUP($B347,'Vysledky (8)'!$B$5:$T$50,19,FALSE)),"",VLOOKUP($B347,'Vysledky (8)'!$B$5:$T$50,19,FALSE))</f>
      </c>
      <c r="K347" s="22">
        <f>IF(ISERROR(VLOOKUP($B347,'Vysledky (9)'!$B$5:$T$50,19,FALSE)),"",VLOOKUP($B347,'Vysledky (9)'!$B$5:$T$50,19,FALSE))</f>
      </c>
      <c r="L347" s="22">
        <f>IF(ISERROR(VLOOKUP($B347,'Vysledky (10)'!$B$5:$T$50,19,FALSE)),"",VLOOKUP($B347,'Vysledky (10)'!$B$5:$T$50,19,FALSE))</f>
      </c>
      <c r="M347" s="23">
        <f t="shared" si="43"/>
        <v>0</v>
      </c>
      <c r="N347" s="24"/>
      <c r="O347">
        <f t="shared" si="44"/>
        <v>0</v>
      </c>
      <c r="P347">
        <f t="shared" si="45"/>
        <v>0</v>
      </c>
      <c r="Q347" s="25">
        <f t="shared" si="38"/>
        <v>0</v>
      </c>
      <c r="R347" s="25">
        <f t="shared" si="42"/>
        <v>0</v>
      </c>
      <c r="S347" s="25">
        <f t="shared" si="42"/>
        <v>0</v>
      </c>
      <c r="T347" s="25">
        <f t="shared" si="42"/>
        <v>0</v>
      </c>
      <c r="U347">
        <f t="shared" si="46"/>
        <v>0</v>
      </c>
      <c r="V347">
        <f t="shared" si="39"/>
        <v>0</v>
      </c>
      <c r="W347" s="164">
        <f t="shared" si="41"/>
        <v>0</v>
      </c>
      <c r="X347" s="164">
        <f t="shared" si="41"/>
        <v>0</v>
      </c>
      <c r="Y347" s="164">
        <f t="shared" si="41"/>
        <v>0</v>
      </c>
      <c r="Z347" s="164">
        <f t="shared" si="41"/>
        <v>0</v>
      </c>
      <c r="AA347" s="164">
        <f t="shared" si="41"/>
        <v>0</v>
      </c>
      <c r="AB347" s="164">
        <f t="shared" si="41"/>
        <v>0</v>
      </c>
      <c r="AC347" s="165">
        <f t="shared" si="47"/>
        <v>0</v>
      </c>
      <c r="AD347" s="166">
        <f t="shared" si="40"/>
        <v>43</v>
      </c>
    </row>
    <row r="348" spans="3:30" ht="12.75">
      <c r="C348" s="22">
        <f>IF(ISERROR(VLOOKUP($B348,'Vysledky (1)'!$B$5:$T$50,19,FALSE)),"",VLOOKUP($B348,'Vysledky (1)'!$B$5:$T$50,19,FALSE))</f>
      </c>
      <c r="D348" s="22">
        <f>IF(ISERROR(VLOOKUP($B348,'Vysledky (2)'!$B$5:$T$50,19,FALSE)),"",VLOOKUP($B348,'Vysledky (2)'!$B$5:$T$50,19,FALSE))</f>
      </c>
      <c r="E348" s="22">
        <f>IF(ISERROR(VLOOKUP($B348,'Vysledky (3)'!$B$5:$T$50,19,FALSE)),"",VLOOKUP($B348,'Vysledky (3)'!$B$5:$T$50,19,FALSE))</f>
      </c>
      <c r="F348" s="22">
        <f>IF(ISERROR(VLOOKUP($B348,'Vysledky (4)'!$B$5:$T$50,19,FALSE)),"",VLOOKUP($B348,'Vysledky (4)'!$B$5:$T$50,19,FALSE))</f>
      </c>
      <c r="G348" s="22">
        <f>IF(ISERROR(VLOOKUP($B348,'Vysledky (5)'!$B$5:$T$50,19,FALSE)),"",VLOOKUP($B348,'Vysledky (5)'!$B$5:$T$50,19,FALSE))</f>
      </c>
      <c r="H348" s="22">
        <f>IF(ISERROR(VLOOKUP($B348,'Vysledky (6)'!$B$5:$T$50,19,FALSE)),"",VLOOKUP($B348,'Vysledky (6)'!$B$5:$T$50,19,FALSE))</f>
      </c>
      <c r="I348" s="22">
        <f>IF(ISERROR(VLOOKUP($B348,'Vysledky (7)'!$B$5:$T$50,19,FALSE)),"",VLOOKUP($B348,'Vysledky (7)'!$B$5:$T$50,19,FALSE))</f>
      </c>
      <c r="J348" s="22">
        <f>IF(ISERROR(VLOOKUP($B348,'Vysledky (8)'!$B$5:$T$50,19,FALSE)),"",VLOOKUP($B348,'Vysledky (8)'!$B$5:$T$50,19,FALSE))</f>
      </c>
      <c r="K348" s="22">
        <f>IF(ISERROR(VLOOKUP($B348,'Vysledky (9)'!$B$5:$T$50,19,FALSE)),"",VLOOKUP($B348,'Vysledky (9)'!$B$5:$T$50,19,FALSE))</f>
      </c>
      <c r="L348" s="22">
        <f>IF(ISERROR(VLOOKUP($B348,'Vysledky (10)'!$B$5:$T$50,19,FALSE)),"",VLOOKUP($B348,'Vysledky (10)'!$B$5:$T$50,19,FALSE))</f>
      </c>
      <c r="M348" s="23">
        <f t="shared" si="43"/>
        <v>0</v>
      </c>
      <c r="N348" s="24"/>
      <c r="O348">
        <f t="shared" si="44"/>
        <v>0</v>
      </c>
      <c r="P348">
        <f t="shared" si="45"/>
        <v>0</v>
      </c>
      <c r="Q348" s="25">
        <f t="shared" si="38"/>
        <v>0</v>
      </c>
      <c r="R348" s="25">
        <f t="shared" si="42"/>
        <v>0</v>
      </c>
      <c r="S348" s="25">
        <f t="shared" si="42"/>
        <v>0</v>
      </c>
      <c r="T348" s="25">
        <f t="shared" si="42"/>
        <v>0</v>
      </c>
      <c r="U348">
        <f t="shared" si="46"/>
        <v>0</v>
      </c>
      <c r="V348">
        <f t="shared" si="39"/>
        <v>0</v>
      </c>
      <c r="W348" s="164">
        <f t="shared" si="41"/>
        <v>0</v>
      </c>
      <c r="X348" s="164">
        <f t="shared" si="41"/>
        <v>0</v>
      </c>
      <c r="Y348" s="164">
        <f t="shared" si="41"/>
        <v>0</v>
      </c>
      <c r="Z348" s="164">
        <f t="shared" si="41"/>
        <v>0</v>
      </c>
      <c r="AA348" s="164">
        <f t="shared" si="41"/>
        <v>0</v>
      </c>
      <c r="AB348" s="164">
        <f t="shared" si="41"/>
        <v>0</v>
      </c>
      <c r="AC348" s="165">
        <f t="shared" si="47"/>
        <v>0</v>
      </c>
      <c r="AD348" s="166">
        <f t="shared" si="40"/>
        <v>43</v>
      </c>
    </row>
    <row r="349" spans="3:30" ht="12.75">
      <c r="C349" s="22">
        <f>IF(ISERROR(VLOOKUP($B349,'Vysledky (1)'!$B$5:$T$50,19,FALSE)),"",VLOOKUP($B349,'Vysledky (1)'!$B$5:$T$50,19,FALSE))</f>
      </c>
      <c r="D349" s="22">
        <f>IF(ISERROR(VLOOKUP($B349,'Vysledky (2)'!$B$5:$T$50,19,FALSE)),"",VLOOKUP($B349,'Vysledky (2)'!$B$5:$T$50,19,FALSE))</f>
      </c>
      <c r="E349" s="22">
        <f>IF(ISERROR(VLOOKUP($B349,'Vysledky (3)'!$B$5:$T$50,19,FALSE)),"",VLOOKUP($B349,'Vysledky (3)'!$B$5:$T$50,19,FALSE))</f>
      </c>
      <c r="F349" s="22">
        <f>IF(ISERROR(VLOOKUP($B349,'Vysledky (4)'!$B$5:$T$50,19,FALSE)),"",VLOOKUP($B349,'Vysledky (4)'!$B$5:$T$50,19,FALSE))</f>
      </c>
      <c r="G349" s="22">
        <f>IF(ISERROR(VLOOKUP($B349,'Vysledky (5)'!$B$5:$T$50,19,FALSE)),"",VLOOKUP($B349,'Vysledky (5)'!$B$5:$T$50,19,FALSE))</f>
      </c>
      <c r="H349" s="22">
        <f>IF(ISERROR(VLOOKUP($B349,'Vysledky (6)'!$B$5:$T$50,19,FALSE)),"",VLOOKUP($B349,'Vysledky (6)'!$B$5:$T$50,19,FALSE))</f>
      </c>
      <c r="I349" s="22">
        <f>IF(ISERROR(VLOOKUP($B349,'Vysledky (7)'!$B$5:$T$50,19,FALSE)),"",VLOOKUP($B349,'Vysledky (7)'!$B$5:$T$50,19,FALSE))</f>
      </c>
      <c r="J349" s="22">
        <f>IF(ISERROR(VLOOKUP($B349,'Vysledky (8)'!$B$5:$T$50,19,FALSE)),"",VLOOKUP($B349,'Vysledky (8)'!$B$5:$T$50,19,FALSE))</f>
      </c>
      <c r="K349" s="22">
        <f>IF(ISERROR(VLOOKUP($B349,'Vysledky (9)'!$B$5:$T$50,19,FALSE)),"",VLOOKUP($B349,'Vysledky (9)'!$B$5:$T$50,19,FALSE))</f>
      </c>
      <c r="L349" s="22">
        <f>IF(ISERROR(VLOOKUP($B349,'Vysledky (10)'!$B$5:$T$50,19,FALSE)),"",VLOOKUP($B349,'Vysledky (10)'!$B$5:$T$50,19,FALSE))</f>
      </c>
      <c r="M349" s="23">
        <f t="shared" si="43"/>
        <v>0</v>
      </c>
      <c r="N349" s="24"/>
      <c r="O349">
        <f t="shared" si="44"/>
        <v>0</v>
      </c>
      <c r="P349">
        <f t="shared" si="45"/>
        <v>0</v>
      </c>
      <c r="Q349" s="25">
        <f t="shared" si="38"/>
        <v>0</v>
      </c>
      <c r="R349" s="25">
        <f t="shared" si="42"/>
        <v>0</v>
      </c>
      <c r="S349" s="25">
        <f t="shared" si="42"/>
        <v>0</v>
      </c>
      <c r="T349" s="25">
        <f t="shared" si="42"/>
        <v>0</v>
      </c>
      <c r="U349">
        <f t="shared" si="46"/>
        <v>0</v>
      </c>
      <c r="V349">
        <f t="shared" si="39"/>
        <v>0</v>
      </c>
      <c r="W349" s="164">
        <f t="shared" si="41"/>
        <v>0</v>
      </c>
      <c r="X349" s="164">
        <f t="shared" si="41"/>
        <v>0</v>
      </c>
      <c r="Y349" s="164">
        <f t="shared" si="41"/>
        <v>0</v>
      </c>
      <c r="Z349" s="164">
        <f t="shared" si="41"/>
        <v>0</v>
      </c>
      <c r="AA349" s="164">
        <f t="shared" si="41"/>
        <v>0</v>
      </c>
      <c r="AB349" s="164">
        <f t="shared" si="41"/>
        <v>0</v>
      </c>
      <c r="AC349" s="165">
        <f t="shared" si="47"/>
        <v>0</v>
      </c>
      <c r="AD349" s="166">
        <f t="shared" si="40"/>
        <v>43</v>
      </c>
    </row>
    <row r="350" spans="3:30" ht="12.75">
      <c r="C350" s="22">
        <f>IF(ISERROR(VLOOKUP($B350,'Vysledky (1)'!$B$5:$T$50,19,FALSE)),"",VLOOKUP($B350,'Vysledky (1)'!$B$5:$T$50,19,FALSE))</f>
      </c>
      <c r="D350" s="22">
        <f>IF(ISERROR(VLOOKUP($B350,'Vysledky (2)'!$B$5:$T$50,19,FALSE)),"",VLOOKUP($B350,'Vysledky (2)'!$B$5:$T$50,19,FALSE))</f>
      </c>
      <c r="E350" s="22">
        <f>IF(ISERROR(VLOOKUP($B350,'Vysledky (3)'!$B$5:$T$50,19,FALSE)),"",VLOOKUP($B350,'Vysledky (3)'!$B$5:$T$50,19,FALSE))</f>
      </c>
      <c r="F350" s="22">
        <f>IF(ISERROR(VLOOKUP($B350,'Vysledky (4)'!$B$5:$T$50,19,FALSE)),"",VLOOKUP($B350,'Vysledky (4)'!$B$5:$T$50,19,FALSE))</f>
      </c>
      <c r="G350" s="22">
        <f>IF(ISERROR(VLOOKUP($B350,'Vysledky (5)'!$B$5:$T$50,19,FALSE)),"",VLOOKUP($B350,'Vysledky (5)'!$B$5:$T$50,19,FALSE))</f>
      </c>
      <c r="H350" s="22">
        <f>IF(ISERROR(VLOOKUP($B350,'Vysledky (6)'!$B$5:$T$50,19,FALSE)),"",VLOOKUP($B350,'Vysledky (6)'!$B$5:$T$50,19,FALSE))</f>
      </c>
      <c r="I350" s="22">
        <f>IF(ISERROR(VLOOKUP($B350,'Vysledky (7)'!$B$5:$T$50,19,FALSE)),"",VLOOKUP($B350,'Vysledky (7)'!$B$5:$T$50,19,FALSE))</f>
      </c>
      <c r="J350" s="22">
        <f>IF(ISERROR(VLOOKUP($B350,'Vysledky (8)'!$B$5:$T$50,19,FALSE)),"",VLOOKUP($B350,'Vysledky (8)'!$B$5:$T$50,19,FALSE))</f>
      </c>
      <c r="K350" s="22">
        <f>IF(ISERROR(VLOOKUP($B350,'Vysledky (9)'!$B$5:$T$50,19,FALSE)),"",VLOOKUP($B350,'Vysledky (9)'!$B$5:$T$50,19,FALSE))</f>
      </c>
      <c r="L350" s="22">
        <f>IF(ISERROR(VLOOKUP($B350,'Vysledky (10)'!$B$5:$T$50,19,FALSE)),"",VLOOKUP($B350,'Vysledky (10)'!$B$5:$T$50,19,FALSE))</f>
      </c>
      <c r="M350" s="23">
        <f t="shared" si="43"/>
        <v>0</v>
      </c>
      <c r="N350" s="24"/>
      <c r="O350">
        <f t="shared" si="44"/>
        <v>0</v>
      </c>
      <c r="P350">
        <f t="shared" si="45"/>
        <v>0</v>
      </c>
      <c r="Q350" s="25">
        <f t="shared" si="38"/>
        <v>0</v>
      </c>
      <c r="R350" s="25">
        <f t="shared" si="42"/>
        <v>0</v>
      </c>
      <c r="S350" s="25">
        <f t="shared" si="42"/>
        <v>0</v>
      </c>
      <c r="T350" s="25">
        <f t="shared" si="42"/>
        <v>0</v>
      </c>
      <c r="U350">
        <f t="shared" si="46"/>
        <v>0</v>
      </c>
      <c r="V350">
        <f t="shared" si="39"/>
        <v>0</v>
      </c>
      <c r="W350" s="164">
        <f t="shared" si="41"/>
        <v>0</v>
      </c>
      <c r="X350" s="164">
        <f t="shared" si="41"/>
        <v>0</v>
      </c>
      <c r="Y350" s="164">
        <f t="shared" si="41"/>
        <v>0</v>
      </c>
      <c r="Z350" s="164">
        <f t="shared" si="41"/>
        <v>0</v>
      </c>
      <c r="AA350" s="164">
        <f t="shared" si="41"/>
        <v>0</v>
      </c>
      <c r="AB350" s="164">
        <f t="shared" si="41"/>
        <v>0</v>
      </c>
      <c r="AC350" s="165">
        <f t="shared" si="47"/>
        <v>0</v>
      </c>
      <c r="AD350" s="166">
        <f t="shared" si="40"/>
        <v>43</v>
      </c>
    </row>
    <row r="351" spans="3:30" ht="12.75">
      <c r="C351" s="22">
        <f>IF(ISERROR(VLOOKUP($B351,'Vysledky (1)'!$B$5:$T$50,19,FALSE)),"",VLOOKUP($B351,'Vysledky (1)'!$B$5:$T$50,19,FALSE))</f>
      </c>
      <c r="D351" s="22">
        <f>IF(ISERROR(VLOOKUP($B351,'Vysledky (2)'!$B$5:$T$50,19,FALSE)),"",VLOOKUP($B351,'Vysledky (2)'!$B$5:$T$50,19,FALSE))</f>
      </c>
      <c r="E351" s="22">
        <f>IF(ISERROR(VLOOKUP($B351,'Vysledky (3)'!$B$5:$T$50,19,FALSE)),"",VLOOKUP($B351,'Vysledky (3)'!$B$5:$T$50,19,FALSE))</f>
      </c>
      <c r="F351" s="22">
        <f>IF(ISERROR(VLOOKUP($B351,'Vysledky (4)'!$B$5:$T$50,19,FALSE)),"",VLOOKUP($B351,'Vysledky (4)'!$B$5:$T$50,19,FALSE))</f>
      </c>
      <c r="G351" s="22">
        <f>IF(ISERROR(VLOOKUP($B351,'Vysledky (5)'!$B$5:$T$50,19,FALSE)),"",VLOOKUP($B351,'Vysledky (5)'!$B$5:$T$50,19,FALSE))</f>
      </c>
      <c r="H351" s="22">
        <f>IF(ISERROR(VLOOKUP($B351,'Vysledky (6)'!$B$5:$T$50,19,FALSE)),"",VLOOKUP($B351,'Vysledky (6)'!$B$5:$T$50,19,FALSE))</f>
      </c>
      <c r="I351" s="22">
        <f>IF(ISERROR(VLOOKUP($B351,'Vysledky (7)'!$B$5:$T$50,19,FALSE)),"",VLOOKUP($B351,'Vysledky (7)'!$B$5:$T$50,19,FALSE))</f>
      </c>
      <c r="J351" s="22">
        <f>IF(ISERROR(VLOOKUP($B351,'Vysledky (8)'!$B$5:$T$50,19,FALSE)),"",VLOOKUP($B351,'Vysledky (8)'!$B$5:$T$50,19,FALSE))</f>
      </c>
      <c r="K351" s="22">
        <f>IF(ISERROR(VLOOKUP($B351,'Vysledky (9)'!$B$5:$T$50,19,FALSE)),"",VLOOKUP($B351,'Vysledky (9)'!$B$5:$T$50,19,FALSE))</f>
      </c>
      <c r="L351" s="22">
        <f>IF(ISERROR(VLOOKUP($B351,'Vysledky (10)'!$B$5:$T$50,19,FALSE)),"",VLOOKUP($B351,'Vysledky (10)'!$B$5:$T$50,19,FALSE))</f>
      </c>
      <c r="M351" s="23">
        <f t="shared" si="43"/>
        <v>0</v>
      </c>
      <c r="N351" s="24"/>
      <c r="O351">
        <f t="shared" si="44"/>
        <v>0</v>
      </c>
      <c r="P351">
        <f t="shared" si="45"/>
        <v>0</v>
      </c>
      <c r="Q351" s="25">
        <f t="shared" si="38"/>
        <v>0</v>
      </c>
      <c r="R351" s="25">
        <f t="shared" si="42"/>
        <v>0</v>
      </c>
      <c r="S351" s="25">
        <f t="shared" si="42"/>
        <v>0</v>
      </c>
      <c r="T351" s="25">
        <f t="shared" si="42"/>
        <v>0</v>
      </c>
      <c r="U351">
        <f t="shared" si="46"/>
        <v>0</v>
      </c>
      <c r="V351">
        <f t="shared" si="39"/>
        <v>0</v>
      </c>
      <c r="W351" s="164">
        <f t="shared" si="41"/>
        <v>0</v>
      </c>
      <c r="X351" s="164">
        <f t="shared" si="41"/>
        <v>0</v>
      </c>
      <c r="Y351" s="164">
        <f t="shared" si="41"/>
        <v>0</v>
      </c>
      <c r="Z351" s="164">
        <f t="shared" si="41"/>
        <v>0</v>
      </c>
      <c r="AA351" s="164">
        <f t="shared" si="41"/>
        <v>0</v>
      </c>
      <c r="AB351" s="164">
        <f t="shared" si="41"/>
        <v>0</v>
      </c>
      <c r="AC351" s="165">
        <f t="shared" si="47"/>
        <v>0</v>
      </c>
      <c r="AD351" s="166">
        <f t="shared" si="40"/>
        <v>43</v>
      </c>
    </row>
    <row r="352" spans="3:30" ht="12.75">
      <c r="C352" s="22">
        <f>IF(ISERROR(VLOOKUP($B352,'Vysledky (1)'!$B$5:$T$50,19,FALSE)),"",VLOOKUP($B352,'Vysledky (1)'!$B$5:$T$50,19,FALSE))</f>
      </c>
      <c r="D352" s="22">
        <f>IF(ISERROR(VLOOKUP($B352,'Vysledky (2)'!$B$5:$T$50,19,FALSE)),"",VLOOKUP($B352,'Vysledky (2)'!$B$5:$T$50,19,FALSE))</f>
      </c>
      <c r="E352" s="22">
        <f>IF(ISERROR(VLOOKUP($B352,'Vysledky (3)'!$B$5:$T$50,19,FALSE)),"",VLOOKUP($B352,'Vysledky (3)'!$B$5:$T$50,19,FALSE))</f>
      </c>
      <c r="F352" s="22">
        <f>IF(ISERROR(VLOOKUP($B352,'Vysledky (4)'!$B$5:$T$50,19,FALSE)),"",VLOOKUP($B352,'Vysledky (4)'!$B$5:$T$50,19,FALSE))</f>
      </c>
      <c r="G352" s="22">
        <f>IF(ISERROR(VLOOKUP($B352,'Vysledky (5)'!$B$5:$T$50,19,FALSE)),"",VLOOKUP($B352,'Vysledky (5)'!$B$5:$T$50,19,FALSE))</f>
      </c>
      <c r="H352" s="22">
        <f>IF(ISERROR(VLOOKUP($B352,'Vysledky (6)'!$B$5:$T$50,19,FALSE)),"",VLOOKUP($B352,'Vysledky (6)'!$B$5:$T$50,19,FALSE))</f>
      </c>
      <c r="I352" s="22">
        <f>IF(ISERROR(VLOOKUP($B352,'Vysledky (7)'!$B$5:$T$50,19,FALSE)),"",VLOOKUP($B352,'Vysledky (7)'!$B$5:$T$50,19,FALSE))</f>
      </c>
      <c r="J352" s="22">
        <f>IF(ISERROR(VLOOKUP($B352,'Vysledky (8)'!$B$5:$T$50,19,FALSE)),"",VLOOKUP($B352,'Vysledky (8)'!$B$5:$T$50,19,FALSE))</f>
      </c>
      <c r="K352" s="22">
        <f>IF(ISERROR(VLOOKUP($B352,'Vysledky (9)'!$B$5:$T$50,19,FALSE)),"",VLOOKUP($B352,'Vysledky (9)'!$B$5:$T$50,19,FALSE))</f>
      </c>
      <c r="L352" s="22">
        <f>IF(ISERROR(VLOOKUP($B352,'Vysledky (10)'!$B$5:$T$50,19,FALSE)),"",VLOOKUP($B352,'Vysledky (10)'!$B$5:$T$50,19,FALSE))</f>
      </c>
      <c r="M352" s="23">
        <f t="shared" si="43"/>
        <v>0</v>
      </c>
      <c r="N352" s="24"/>
      <c r="O352">
        <f t="shared" si="44"/>
        <v>0</v>
      </c>
      <c r="P352">
        <f t="shared" si="45"/>
        <v>0</v>
      </c>
      <c r="Q352" s="25">
        <f t="shared" si="38"/>
        <v>0</v>
      </c>
      <c r="R352" s="25">
        <f t="shared" si="42"/>
        <v>0</v>
      </c>
      <c r="S352" s="25">
        <f t="shared" si="42"/>
        <v>0</v>
      </c>
      <c r="T352" s="25">
        <f t="shared" si="42"/>
        <v>0</v>
      </c>
      <c r="U352">
        <f t="shared" si="46"/>
        <v>0</v>
      </c>
      <c r="V352">
        <f t="shared" si="39"/>
        <v>0</v>
      </c>
      <c r="W352" s="164">
        <f t="shared" si="41"/>
        <v>0</v>
      </c>
      <c r="X352" s="164">
        <f t="shared" si="41"/>
        <v>0</v>
      </c>
      <c r="Y352" s="164">
        <f t="shared" si="41"/>
        <v>0</v>
      </c>
      <c r="Z352" s="164">
        <f t="shared" si="41"/>
        <v>0</v>
      </c>
      <c r="AA352" s="164">
        <f t="shared" si="41"/>
        <v>0</v>
      </c>
      <c r="AB352" s="164">
        <f t="shared" si="41"/>
        <v>0</v>
      </c>
      <c r="AC352" s="165">
        <f t="shared" si="47"/>
        <v>0</v>
      </c>
      <c r="AD352" s="166">
        <f t="shared" si="40"/>
        <v>43</v>
      </c>
    </row>
    <row r="353" spans="3:30" ht="12.75">
      <c r="C353" s="22">
        <f>IF(ISERROR(VLOOKUP($B353,'Vysledky (1)'!$B$5:$T$50,19,FALSE)),"",VLOOKUP($B353,'Vysledky (1)'!$B$5:$T$50,19,FALSE))</f>
      </c>
      <c r="D353" s="22">
        <f>IF(ISERROR(VLOOKUP($B353,'Vysledky (2)'!$B$5:$T$50,19,FALSE)),"",VLOOKUP($B353,'Vysledky (2)'!$B$5:$T$50,19,FALSE))</f>
      </c>
      <c r="E353" s="22">
        <f>IF(ISERROR(VLOOKUP($B353,'Vysledky (3)'!$B$5:$T$50,19,FALSE)),"",VLOOKUP($B353,'Vysledky (3)'!$B$5:$T$50,19,FALSE))</f>
      </c>
      <c r="F353" s="22">
        <f>IF(ISERROR(VLOOKUP($B353,'Vysledky (4)'!$B$5:$T$50,19,FALSE)),"",VLOOKUP($B353,'Vysledky (4)'!$B$5:$T$50,19,FALSE))</f>
      </c>
      <c r="G353" s="22">
        <f>IF(ISERROR(VLOOKUP($B353,'Vysledky (5)'!$B$5:$T$50,19,FALSE)),"",VLOOKUP($B353,'Vysledky (5)'!$B$5:$T$50,19,FALSE))</f>
      </c>
      <c r="H353" s="22">
        <f>IF(ISERROR(VLOOKUP($B353,'Vysledky (6)'!$B$5:$T$50,19,FALSE)),"",VLOOKUP($B353,'Vysledky (6)'!$B$5:$T$50,19,FALSE))</f>
      </c>
      <c r="I353" s="22">
        <f>IF(ISERROR(VLOOKUP($B353,'Vysledky (7)'!$B$5:$T$50,19,FALSE)),"",VLOOKUP($B353,'Vysledky (7)'!$B$5:$T$50,19,FALSE))</f>
      </c>
      <c r="J353" s="22">
        <f>IF(ISERROR(VLOOKUP($B353,'Vysledky (8)'!$B$5:$T$50,19,FALSE)),"",VLOOKUP($B353,'Vysledky (8)'!$B$5:$T$50,19,FALSE))</f>
      </c>
      <c r="K353" s="22">
        <f>IF(ISERROR(VLOOKUP($B353,'Vysledky (9)'!$B$5:$T$50,19,FALSE)),"",VLOOKUP($B353,'Vysledky (9)'!$B$5:$T$50,19,FALSE))</f>
      </c>
      <c r="L353" s="22">
        <f>IF(ISERROR(VLOOKUP($B353,'Vysledky (10)'!$B$5:$T$50,19,FALSE)),"",VLOOKUP($B353,'Vysledky (10)'!$B$5:$T$50,19,FALSE))</f>
      </c>
      <c r="M353" s="23">
        <f t="shared" si="43"/>
        <v>0</v>
      </c>
      <c r="N353" s="24"/>
      <c r="O353">
        <f t="shared" si="44"/>
        <v>0</v>
      </c>
      <c r="P353">
        <f t="shared" si="45"/>
        <v>0</v>
      </c>
      <c r="Q353" s="25">
        <f t="shared" si="38"/>
        <v>0</v>
      </c>
      <c r="R353" s="25">
        <f t="shared" si="42"/>
        <v>0</v>
      </c>
      <c r="S353" s="25">
        <f t="shared" si="42"/>
        <v>0</v>
      </c>
      <c r="T353" s="25">
        <f t="shared" si="42"/>
        <v>0</v>
      </c>
      <c r="U353">
        <f t="shared" si="46"/>
        <v>0</v>
      </c>
      <c r="V353">
        <f t="shared" si="39"/>
        <v>0</v>
      </c>
      <c r="W353" s="164">
        <f t="shared" si="41"/>
        <v>0</v>
      </c>
      <c r="X353" s="164">
        <f t="shared" si="41"/>
        <v>0</v>
      </c>
      <c r="Y353" s="164">
        <f t="shared" si="41"/>
        <v>0</v>
      </c>
      <c r="Z353" s="164">
        <f t="shared" si="41"/>
        <v>0</v>
      </c>
      <c r="AA353" s="164">
        <f t="shared" si="41"/>
        <v>0</v>
      </c>
      <c r="AB353" s="164">
        <f t="shared" si="41"/>
        <v>0</v>
      </c>
      <c r="AC353" s="165">
        <f t="shared" si="47"/>
        <v>0</v>
      </c>
      <c r="AD353" s="166">
        <f t="shared" si="40"/>
        <v>43</v>
      </c>
    </row>
    <row r="354" spans="3:30" ht="12.75">
      <c r="C354" s="22">
        <f>IF(ISERROR(VLOOKUP($B354,'Vysledky (1)'!$B$5:$T$50,19,FALSE)),"",VLOOKUP($B354,'Vysledky (1)'!$B$5:$T$50,19,FALSE))</f>
      </c>
      <c r="D354" s="22">
        <f>IF(ISERROR(VLOOKUP($B354,'Vysledky (2)'!$B$5:$T$50,19,FALSE)),"",VLOOKUP($B354,'Vysledky (2)'!$B$5:$T$50,19,FALSE))</f>
      </c>
      <c r="E354" s="22">
        <f>IF(ISERROR(VLOOKUP($B354,'Vysledky (3)'!$B$5:$T$50,19,FALSE)),"",VLOOKUP($B354,'Vysledky (3)'!$B$5:$T$50,19,FALSE))</f>
      </c>
      <c r="F354" s="22">
        <f>IF(ISERROR(VLOOKUP($B354,'Vysledky (4)'!$B$5:$T$50,19,FALSE)),"",VLOOKUP($B354,'Vysledky (4)'!$B$5:$T$50,19,FALSE))</f>
      </c>
      <c r="G354" s="22">
        <f>IF(ISERROR(VLOOKUP($B354,'Vysledky (5)'!$B$5:$T$50,19,FALSE)),"",VLOOKUP($B354,'Vysledky (5)'!$B$5:$T$50,19,FALSE))</f>
      </c>
      <c r="H354" s="22">
        <f>IF(ISERROR(VLOOKUP($B354,'Vysledky (6)'!$B$5:$T$50,19,FALSE)),"",VLOOKUP($B354,'Vysledky (6)'!$B$5:$T$50,19,FALSE))</f>
      </c>
      <c r="I354" s="22">
        <f>IF(ISERROR(VLOOKUP($B354,'Vysledky (7)'!$B$5:$T$50,19,FALSE)),"",VLOOKUP($B354,'Vysledky (7)'!$B$5:$T$50,19,FALSE))</f>
      </c>
      <c r="J354" s="22">
        <f>IF(ISERROR(VLOOKUP($B354,'Vysledky (8)'!$B$5:$T$50,19,FALSE)),"",VLOOKUP($B354,'Vysledky (8)'!$B$5:$T$50,19,FALSE))</f>
      </c>
      <c r="K354" s="22">
        <f>IF(ISERROR(VLOOKUP($B354,'Vysledky (9)'!$B$5:$T$50,19,FALSE)),"",VLOOKUP($B354,'Vysledky (9)'!$B$5:$T$50,19,FALSE))</f>
      </c>
      <c r="L354" s="22">
        <f>IF(ISERROR(VLOOKUP($B354,'Vysledky (10)'!$B$5:$T$50,19,FALSE)),"",VLOOKUP($B354,'Vysledky (10)'!$B$5:$T$50,19,FALSE))</f>
      </c>
      <c r="M354" s="23">
        <f t="shared" si="43"/>
        <v>0</v>
      </c>
      <c r="N354" s="24"/>
      <c r="O354">
        <f t="shared" si="44"/>
        <v>0</v>
      </c>
      <c r="P354">
        <f t="shared" si="45"/>
        <v>0</v>
      </c>
      <c r="Q354" s="25">
        <f t="shared" si="38"/>
        <v>0</v>
      </c>
      <c r="R354" s="25">
        <f t="shared" si="42"/>
        <v>0</v>
      </c>
      <c r="S354" s="25">
        <f t="shared" si="42"/>
        <v>0</v>
      </c>
      <c r="T354" s="25">
        <f t="shared" si="42"/>
        <v>0</v>
      </c>
      <c r="U354">
        <f t="shared" si="46"/>
        <v>0</v>
      </c>
      <c r="V354">
        <f t="shared" si="39"/>
        <v>0</v>
      </c>
      <c r="W354" s="164">
        <f t="shared" si="41"/>
        <v>0</v>
      </c>
      <c r="X354" s="164">
        <f t="shared" si="41"/>
        <v>0</v>
      </c>
      <c r="Y354" s="164">
        <f t="shared" si="41"/>
        <v>0</v>
      </c>
      <c r="Z354" s="164">
        <f t="shared" si="41"/>
        <v>0</v>
      </c>
      <c r="AA354" s="164">
        <f t="shared" si="41"/>
        <v>0</v>
      </c>
      <c r="AB354" s="164">
        <f t="shared" si="41"/>
        <v>0</v>
      </c>
      <c r="AC354" s="165">
        <f t="shared" si="47"/>
        <v>0</v>
      </c>
      <c r="AD354" s="166">
        <f t="shared" si="40"/>
        <v>43</v>
      </c>
    </row>
    <row r="355" spans="3:30" ht="12.75">
      <c r="C355" s="22">
        <f>IF(ISERROR(VLOOKUP($B355,'Vysledky (1)'!$B$5:$T$50,19,FALSE)),"",VLOOKUP($B355,'Vysledky (1)'!$B$5:$T$50,19,FALSE))</f>
      </c>
      <c r="D355" s="22">
        <f>IF(ISERROR(VLOOKUP($B355,'Vysledky (2)'!$B$5:$T$50,19,FALSE)),"",VLOOKUP($B355,'Vysledky (2)'!$B$5:$T$50,19,FALSE))</f>
      </c>
      <c r="E355" s="22">
        <f>IF(ISERROR(VLOOKUP($B355,'Vysledky (3)'!$B$5:$T$50,19,FALSE)),"",VLOOKUP($B355,'Vysledky (3)'!$B$5:$T$50,19,FALSE))</f>
      </c>
      <c r="F355" s="22">
        <f>IF(ISERROR(VLOOKUP($B355,'Vysledky (4)'!$B$5:$T$50,19,FALSE)),"",VLOOKUP($B355,'Vysledky (4)'!$B$5:$T$50,19,FALSE))</f>
      </c>
      <c r="G355" s="22">
        <f>IF(ISERROR(VLOOKUP($B355,'Vysledky (5)'!$B$5:$T$50,19,FALSE)),"",VLOOKUP($B355,'Vysledky (5)'!$B$5:$T$50,19,FALSE))</f>
      </c>
      <c r="H355" s="22">
        <f>IF(ISERROR(VLOOKUP($B355,'Vysledky (6)'!$B$5:$T$50,19,FALSE)),"",VLOOKUP($B355,'Vysledky (6)'!$B$5:$T$50,19,FALSE))</f>
      </c>
      <c r="I355" s="22">
        <f>IF(ISERROR(VLOOKUP($B355,'Vysledky (7)'!$B$5:$T$50,19,FALSE)),"",VLOOKUP($B355,'Vysledky (7)'!$B$5:$T$50,19,FALSE))</f>
      </c>
      <c r="J355" s="22">
        <f>IF(ISERROR(VLOOKUP($B355,'Vysledky (8)'!$B$5:$T$50,19,FALSE)),"",VLOOKUP($B355,'Vysledky (8)'!$B$5:$T$50,19,FALSE))</f>
      </c>
      <c r="K355" s="22">
        <f>IF(ISERROR(VLOOKUP($B355,'Vysledky (9)'!$B$5:$T$50,19,FALSE)),"",VLOOKUP($B355,'Vysledky (9)'!$B$5:$T$50,19,FALSE))</f>
      </c>
      <c r="L355" s="22">
        <f>IF(ISERROR(VLOOKUP($B355,'Vysledky (10)'!$B$5:$T$50,19,FALSE)),"",VLOOKUP($B355,'Vysledky (10)'!$B$5:$T$50,19,FALSE))</f>
      </c>
      <c r="M355" s="23">
        <f t="shared" si="43"/>
        <v>0</v>
      </c>
      <c r="N355" s="24"/>
      <c r="O355">
        <f t="shared" si="44"/>
        <v>0</v>
      </c>
      <c r="P355">
        <f t="shared" si="45"/>
        <v>0</v>
      </c>
      <c r="Q355" s="25">
        <f t="shared" si="38"/>
        <v>0</v>
      </c>
      <c r="R355" s="25">
        <f t="shared" si="42"/>
        <v>0</v>
      </c>
      <c r="S355" s="25">
        <f t="shared" si="42"/>
        <v>0</v>
      </c>
      <c r="T355" s="25">
        <f t="shared" si="42"/>
        <v>0</v>
      </c>
      <c r="U355">
        <f t="shared" si="46"/>
        <v>0</v>
      </c>
      <c r="V355">
        <f t="shared" si="39"/>
        <v>0</v>
      </c>
      <c r="W355" s="164">
        <f t="shared" si="41"/>
        <v>0</v>
      </c>
      <c r="X355" s="164">
        <f t="shared" si="41"/>
        <v>0</v>
      </c>
      <c r="Y355" s="164">
        <f t="shared" si="41"/>
        <v>0</v>
      </c>
      <c r="Z355" s="164">
        <f t="shared" si="41"/>
        <v>0</v>
      </c>
      <c r="AA355" s="164">
        <f t="shared" si="41"/>
        <v>0</v>
      </c>
      <c r="AB355" s="164">
        <f t="shared" si="41"/>
        <v>0</v>
      </c>
      <c r="AC355" s="165">
        <f t="shared" si="47"/>
        <v>0</v>
      </c>
      <c r="AD355" s="166">
        <f t="shared" si="40"/>
        <v>43</v>
      </c>
    </row>
    <row r="356" spans="3:30" ht="12.75">
      <c r="C356" s="22">
        <f>IF(ISERROR(VLOOKUP($B356,'Vysledky (1)'!$B$5:$T$50,19,FALSE)),"",VLOOKUP($B356,'Vysledky (1)'!$B$5:$T$50,19,FALSE))</f>
      </c>
      <c r="D356" s="22">
        <f>IF(ISERROR(VLOOKUP($B356,'Vysledky (2)'!$B$5:$T$50,19,FALSE)),"",VLOOKUP($B356,'Vysledky (2)'!$B$5:$T$50,19,FALSE))</f>
      </c>
      <c r="E356" s="22">
        <f>IF(ISERROR(VLOOKUP($B356,'Vysledky (3)'!$B$5:$T$50,19,FALSE)),"",VLOOKUP($B356,'Vysledky (3)'!$B$5:$T$50,19,FALSE))</f>
      </c>
      <c r="F356" s="22">
        <f>IF(ISERROR(VLOOKUP($B356,'Vysledky (4)'!$B$5:$T$50,19,FALSE)),"",VLOOKUP($B356,'Vysledky (4)'!$B$5:$T$50,19,FALSE))</f>
      </c>
      <c r="G356" s="22">
        <f>IF(ISERROR(VLOOKUP($B356,'Vysledky (5)'!$B$5:$T$50,19,FALSE)),"",VLOOKUP($B356,'Vysledky (5)'!$B$5:$T$50,19,FALSE))</f>
      </c>
      <c r="H356" s="22">
        <f>IF(ISERROR(VLOOKUP($B356,'Vysledky (6)'!$B$5:$T$50,19,FALSE)),"",VLOOKUP($B356,'Vysledky (6)'!$B$5:$T$50,19,FALSE))</f>
      </c>
      <c r="I356" s="22">
        <f>IF(ISERROR(VLOOKUP($B356,'Vysledky (7)'!$B$5:$T$50,19,FALSE)),"",VLOOKUP($B356,'Vysledky (7)'!$B$5:$T$50,19,FALSE))</f>
      </c>
      <c r="J356" s="22">
        <f>IF(ISERROR(VLOOKUP($B356,'Vysledky (8)'!$B$5:$T$50,19,FALSE)),"",VLOOKUP($B356,'Vysledky (8)'!$B$5:$T$50,19,FALSE))</f>
      </c>
      <c r="K356" s="22">
        <f>IF(ISERROR(VLOOKUP($B356,'Vysledky (9)'!$B$5:$T$50,19,FALSE)),"",VLOOKUP($B356,'Vysledky (9)'!$B$5:$T$50,19,FALSE))</f>
      </c>
      <c r="L356" s="22">
        <f>IF(ISERROR(VLOOKUP($B356,'Vysledky (10)'!$B$5:$T$50,19,FALSE)),"",VLOOKUP($B356,'Vysledky (10)'!$B$5:$T$50,19,FALSE))</f>
      </c>
      <c r="M356" s="23">
        <f t="shared" si="43"/>
        <v>0</v>
      </c>
      <c r="N356" s="24"/>
      <c r="O356">
        <f t="shared" si="44"/>
        <v>0</v>
      </c>
      <c r="P356">
        <f t="shared" si="45"/>
        <v>0</v>
      </c>
      <c r="Q356" s="25">
        <f t="shared" si="38"/>
        <v>0</v>
      </c>
      <c r="R356" s="25">
        <f t="shared" si="42"/>
        <v>0</v>
      </c>
      <c r="S356" s="25">
        <f t="shared" si="42"/>
        <v>0</v>
      </c>
      <c r="T356" s="25">
        <f t="shared" si="42"/>
        <v>0</v>
      </c>
      <c r="U356">
        <f t="shared" si="46"/>
        <v>0</v>
      </c>
      <c r="V356">
        <f t="shared" si="39"/>
        <v>0</v>
      </c>
      <c r="W356" s="164">
        <f t="shared" si="41"/>
        <v>0</v>
      </c>
      <c r="X356" s="164">
        <f t="shared" si="41"/>
        <v>0</v>
      </c>
      <c r="Y356" s="164">
        <f t="shared" si="41"/>
        <v>0</v>
      </c>
      <c r="Z356" s="164">
        <f t="shared" si="41"/>
        <v>0</v>
      </c>
      <c r="AA356" s="164">
        <f t="shared" si="41"/>
        <v>0</v>
      </c>
      <c r="AB356" s="164">
        <f t="shared" si="41"/>
        <v>0</v>
      </c>
      <c r="AC356" s="165">
        <f t="shared" si="47"/>
        <v>0</v>
      </c>
      <c r="AD356" s="166">
        <f t="shared" si="40"/>
        <v>43</v>
      </c>
    </row>
    <row r="357" spans="3:30" ht="12.75">
      <c r="C357" s="22">
        <f>IF(ISERROR(VLOOKUP($B357,'Vysledky (1)'!$B$5:$T$50,19,FALSE)),"",VLOOKUP($B357,'Vysledky (1)'!$B$5:$T$50,19,FALSE))</f>
      </c>
      <c r="D357" s="22">
        <f>IF(ISERROR(VLOOKUP($B357,'Vysledky (2)'!$B$5:$T$50,19,FALSE)),"",VLOOKUP($B357,'Vysledky (2)'!$B$5:$T$50,19,FALSE))</f>
      </c>
      <c r="E357" s="22">
        <f>IF(ISERROR(VLOOKUP($B357,'Vysledky (3)'!$B$5:$T$50,19,FALSE)),"",VLOOKUP($B357,'Vysledky (3)'!$B$5:$T$50,19,FALSE))</f>
      </c>
      <c r="F357" s="22">
        <f>IF(ISERROR(VLOOKUP($B357,'Vysledky (4)'!$B$5:$T$50,19,FALSE)),"",VLOOKUP($B357,'Vysledky (4)'!$B$5:$T$50,19,FALSE))</f>
      </c>
      <c r="G357" s="22">
        <f>IF(ISERROR(VLOOKUP($B357,'Vysledky (5)'!$B$5:$T$50,19,FALSE)),"",VLOOKUP($B357,'Vysledky (5)'!$B$5:$T$50,19,FALSE))</f>
      </c>
      <c r="H357" s="22">
        <f>IF(ISERROR(VLOOKUP($B357,'Vysledky (6)'!$B$5:$T$50,19,FALSE)),"",VLOOKUP($B357,'Vysledky (6)'!$B$5:$T$50,19,FALSE))</f>
      </c>
      <c r="I357" s="22">
        <f>IF(ISERROR(VLOOKUP($B357,'Vysledky (7)'!$B$5:$T$50,19,FALSE)),"",VLOOKUP($B357,'Vysledky (7)'!$B$5:$T$50,19,FALSE))</f>
      </c>
      <c r="J357" s="22">
        <f>IF(ISERROR(VLOOKUP($B357,'Vysledky (8)'!$B$5:$T$50,19,FALSE)),"",VLOOKUP($B357,'Vysledky (8)'!$B$5:$T$50,19,FALSE))</f>
      </c>
      <c r="K357" s="22">
        <f>IF(ISERROR(VLOOKUP($B357,'Vysledky (9)'!$B$5:$T$50,19,FALSE)),"",VLOOKUP($B357,'Vysledky (9)'!$B$5:$T$50,19,FALSE))</f>
      </c>
      <c r="L357" s="22">
        <f>IF(ISERROR(VLOOKUP($B357,'Vysledky (10)'!$B$5:$T$50,19,FALSE)),"",VLOOKUP($B357,'Vysledky (10)'!$B$5:$T$50,19,FALSE))</f>
      </c>
      <c r="M357" s="23">
        <f t="shared" si="43"/>
        <v>0</v>
      </c>
      <c r="N357" s="24"/>
      <c r="O357">
        <f t="shared" si="44"/>
        <v>0</v>
      </c>
      <c r="P357">
        <f t="shared" si="45"/>
        <v>0</v>
      </c>
      <c r="Q357" s="25">
        <f t="shared" si="38"/>
        <v>0</v>
      </c>
      <c r="R357" s="25">
        <f t="shared" si="42"/>
        <v>0</v>
      </c>
      <c r="S357" s="25">
        <f t="shared" si="42"/>
        <v>0</v>
      </c>
      <c r="T357" s="25">
        <f t="shared" si="42"/>
        <v>0</v>
      </c>
      <c r="U357">
        <f t="shared" si="46"/>
        <v>0</v>
      </c>
      <c r="V357">
        <f t="shared" si="39"/>
        <v>0</v>
      </c>
      <c r="W357" s="164">
        <f t="shared" si="41"/>
        <v>0</v>
      </c>
      <c r="X357" s="164">
        <f t="shared" si="41"/>
        <v>0</v>
      </c>
      <c r="Y357" s="164">
        <f t="shared" si="41"/>
        <v>0</v>
      </c>
      <c r="Z357" s="164">
        <f t="shared" si="41"/>
        <v>0</v>
      </c>
      <c r="AA357" s="164">
        <f t="shared" si="41"/>
        <v>0</v>
      </c>
      <c r="AB357" s="164">
        <f t="shared" si="41"/>
        <v>0</v>
      </c>
      <c r="AC357" s="165">
        <f t="shared" si="47"/>
        <v>0</v>
      </c>
      <c r="AD357" s="166">
        <f t="shared" si="40"/>
        <v>43</v>
      </c>
    </row>
    <row r="358" spans="3:30" ht="12.75">
      <c r="C358" s="22">
        <f>IF(ISERROR(VLOOKUP($B358,'Vysledky (1)'!$B$5:$T$50,19,FALSE)),"",VLOOKUP($B358,'Vysledky (1)'!$B$5:$T$50,19,FALSE))</f>
      </c>
      <c r="D358" s="22">
        <f>IF(ISERROR(VLOOKUP($B358,'Vysledky (2)'!$B$5:$T$50,19,FALSE)),"",VLOOKUP($B358,'Vysledky (2)'!$B$5:$T$50,19,FALSE))</f>
      </c>
      <c r="E358" s="22">
        <f>IF(ISERROR(VLOOKUP($B358,'Vysledky (3)'!$B$5:$T$50,19,FALSE)),"",VLOOKUP($B358,'Vysledky (3)'!$B$5:$T$50,19,FALSE))</f>
      </c>
      <c r="F358" s="22">
        <f>IF(ISERROR(VLOOKUP($B358,'Vysledky (4)'!$B$5:$T$50,19,FALSE)),"",VLOOKUP($B358,'Vysledky (4)'!$B$5:$T$50,19,FALSE))</f>
      </c>
      <c r="G358" s="22">
        <f>IF(ISERROR(VLOOKUP($B358,'Vysledky (5)'!$B$5:$T$50,19,FALSE)),"",VLOOKUP($B358,'Vysledky (5)'!$B$5:$T$50,19,FALSE))</f>
      </c>
      <c r="H358" s="22">
        <f>IF(ISERROR(VLOOKUP($B358,'Vysledky (6)'!$B$5:$T$50,19,FALSE)),"",VLOOKUP($B358,'Vysledky (6)'!$B$5:$T$50,19,FALSE))</f>
      </c>
      <c r="I358" s="22">
        <f>IF(ISERROR(VLOOKUP($B358,'Vysledky (7)'!$B$5:$T$50,19,FALSE)),"",VLOOKUP($B358,'Vysledky (7)'!$B$5:$T$50,19,FALSE))</f>
      </c>
      <c r="J358" s="22">
        <f>IF(ISERROR(VLOOKUP($B358,'Vysledky (8)'!$B$5:$T$50,19,FALSE)),"",VLOOKUP($B358,'Vysledky (8)'!$B$5:$T$50,19,FALSE))</f>
      </c>
      <c r="K358" s="22">
        <f>IF(ISERROR(VLOOKUP($B358,'Vysledky (9)'!$B$5:$T$50,19,FALSE)),"",VLOOKUP($B358,'Vysledky (9)'!$B$5:$T$50,19,FALSE))</f>
      </c>
      <c r="L358" s="22">
        <f>IF(ISERROR(VLOOKUP($B358,'Vysledky (10)'!$B$5:$T$50,19,FALSE)),"",VLOOKUP($B358,'Vysledky (10)'!$B$5:$T$50,19,FALSE))</f>
      </c>
      <c r="M358" s="23">
        <f t="shared" si="43"/>
        <v>0</v>
      </c>
      <c r="N358" s="24"/>
      <c r="O358">
        <f t="shared" si="44"/>
        <v>0</v>
      </c>
      <c r="P358">
        <f t="shared" si="45"/>
        <v>0</v>
      </c>
      <c r="Q358" s="25">
        <f aca="true" t="shared" si="48" ref="Q358:Q393">IF($P358&gt;Q$3,MIN($C358:$L358),0)</f>
        <v>0</v>
      </c>
      <c r="R358" s="25">
        <f t="shared" si="42"/>
        <v>0</v>
      </c>
      <c r="S358" s="25">
        <f t="shared" si="42"/>
        <v>0</v>
      </c>
      <c r="T358" s="25">
        <f t="shared" si="42"/>
        <v>0</v>
      </c>
      <c r="U358">
        <f t="shared" si="46"/>
        <v>0</v>
      </c>
      <c r="V358">
        <f aca="true" t="shared" si="49" ref="V358:V393">U358*V$4</f>
        <v>0</v>
      </c>
      <c r="W358" s="164">
        <f t="shared" si="41"/>
        <v>0</v>
      </c>
      <c r="X358" s="164">
        <f t="shared" si="41"/>
        <v>0</v>
      </c>
      <c r="Y358" s="164">
        <f t="shared" si="41"/>
        <v>0</v>
      </c>
      <c r="Z358" s="164">
        <f t="shared" si="41"/>
        <v>0</v>
      </c>
      <c r="AA358" s="164">
        <f t="shared" si="41"/>
        <v>0</v>
      </c>
      <c r="AB358" s="164">
        <f t="shared" si="41"/>
        <v>0</v>
      </c>
      <c r="AC358" s="165">
        <f t="shared" si="47"/>
        <v>0</v>
      </c>
      <c r="AD358" s="166">
        <f aca="true" t="shared" si="50" ref="AD358:AD393">RANK(AC358,AC$6:AC$53)</f>
        <v>43</v>
      </c>
    </row>
    <row r="359" spans="3:30" ht="12.75">
      <c r="C359" s="22">
        <f>IF(ISERROR(VLOOKUP($B359,'Vysledky (1)'!$B$5:$T$50,19,FALSE)),"",VLOOKUP($B359,'Vysledky (1)'!$B$5:$T$50,19,FALSE))</f>
      </c>
      <c r="D359" s="22">
        <f>IF(ISERROR(VLOOKUP($B359,'Vysledky (2)'!$B$5:$T$50,19,FALSE)),"",VLOOKUP($B359,'Vysledky (2)'!$B$5:$T$50,19,FALSE))</f>
      </c>
      <c r="E359" s="22">
        <f>IF(ISERROR(VLOOKUP($B359,'Vysledky (3)'!$B$5:$T$50,19,FALSE)),"",VLOOKUP($B359,'Vysledky (3)'!$B$5:$T$50,19,FALSE))</f>
      </c>
      <c r="F359" s="22">
        <f>IF(ISERROR(VLOOKUP($B359,'Vysledky (4)'!$B$5:$T$50,19,FALSE)),"",VLOOKUP($B359,'Vysledky (4)'!$B$5:$T$50,19,FALSE))</f>
      </c>
      <c r="G359" s="22">
        <f>IF(ISERROR(VLOOKUP($B359,'Vysledky (5)'!$B$5:$T$50,19,FALSE)),"",VLOOKUP($B359,'Vysledky (5)'!$B$5:$T$50,19,FALSE))</f>
      </c>
      <c r="H359" s="22">
        <f>IF(ISERROR(VLOOKUP($B359,'Vysledky (6)'!$B$5:$T$50,19,FALSE)),"",VLOOKUP($B359,'Vysledky (6)'!$B$5:$T$50,19,FALSE))</f>
      </c>
      <c r="I359" s="22">
        <f>IF(ISERROR(VLOOKUP($B359,'Vysledky (7)'!$B$5:$T$50,19,FALSE)),"",VLOOKUP($B359,'Vysledky (7)'!$B$5:$T$50,19,FALSE))</f>
      </c>
      <c r="J359" s="22">
        <f>IF(ISERROR(VLOOKUP($B359,'Vysledky (8)'!$B$5:$T$50,19,FALSE)),"",VLOOKUP($B359,'Vysledky (8)'!$B$5:$T$50,19,FALSE))</f>
      </c>
      <c r="K359" s="22">
        <f>IF(ISERROR(VLOOKUP($B359,'Vysledky (9)'!$B$5:$T$50,19,FALSE)),"",VLOOKUP($B359,'Vysledky (9)'!$B$5:$T$50,19,FALSE))</f>
      </c>
      <c r="L359" s="22">
        <f>IF(ISERROR(VLOOKUP($B359,'Vysledky (10)'!$B$5:$T$50,19,FALSE)),"",VLOOKUP($B359,'Vysledky (10)'!$B$5:$T$50,19,FALSE))</f>
      </c>
      <c r="M359" s="23">
        <f t="shared" si="43"/>
        <v>0</v>
      </c>
      <c r="N359" s="24"/>
      <c r="O359">
        <f t="shared" si="44"/>
        <v>0</v>
      </c>
      <c r="P359">
        <f t="shared" si="45"/>
        <v>0</v>
      </c>
      <c r="Q359" s="25">
        <f t="shared" si="48"/>
        <v>0</v>
      </c>
      <c r="R359" s="25">
        <f t="shared" si="42"/>
        <v>0</v>
      </c>
      <c r="S359" s="25">
        <f t="shared" si="42"/>
        <v>0</v>
      </c>
      <c r="T359" s="25">
        <f t="shared" si="42"/>
        <v>0</v>
      </c>
      <c r="U359">
        <f t="shared" si="46"/>
        <v>0</v>
      </c>
      <c r="V359">
        <f t="shared" si="49"/>
        <v>0</v>
      </c>
      <c r="W359" s="164">
        <f t="shared" si="41"/>
        <v>0</v>
      </c>
      <c r="X359" s="164">
        <f t="shared" si="41"/>
        <v>0</v>
      </c>
      <c r="Y359" s="164">
        <f t="shared" si="41"/>
        <v>0</v>
      </c>
      <c r="Z359" s="164">
        <f t="shared" si="41"/>
        <v>0</v>
      </c>
      <c r="AA359" s="164">
        <f t="shared" si="41"/>
        <v>0</v>
      </c>
      <c r="AB359" s="164">
        <f t="shared" si="41"/>
        <v>0</v>
      </c>
      <c r="AC359" s="165">
        <f t="shared" si="47"/>
        <v>0</v>
      </c>
      <c r="AD359" s="166">
        <f t="shared" si="50"/>
        <v>43</v>
      </c>
    </row>
    <row r="360" spans="3:30" ht="12.75">
      <c r="C360" s="22">
        <f>IF(ISERROR(VLOOKUP($B360,'Vysledky (1)'!$B$5:$T$50,19,FALSE)),"",VLOOKUP($B360,'Vysledky (1)'!$B$5:$T$50,19,FALSE))</f>
      </c>
      <c r="D360" s="22">
        <f>IF(ISERROR(VLOOKUP($B360,'Vysledky (2)'!$B$5:$T$50,19,FALSE)),"",VLOOKUP($B360,'Vysledky (2)'!$B$5:$T$50,19,FALSE))</f>
      </c>
      <c r="E360" s="22">
        <f>IF(ISERROR(VLOOKUP($B360,'Vysledky (3)'!$B$5:$T$50,19,FALSE)),"",VLOOKUP($B360,'Vysledky (3)'!$B$5:$T$50,19,FALSE))</f>
      </c>
      <c r="F360" s="22">
        <f>IF(ISERROR(VLOOKUP($B360,'Vysledky (4)'!$B$5:$T$50,19,FALSE)),"",VLOOKUP($B360,'Vysledky (4)'!$B$5:$T$50,19,FALSE))</f>
      </c>
      <c r="G360" s="22">
        <f>IF(ISERROR(VLOOKUP($B360,'Vysledky (5)'!$B$5:$T$50,19,FALSE)),"",VLOOKUP($B360,'Vysledky (5)'!$B$5:$T$50,19,FALSE))</f>
      </c>
      <c r="H360" s="22">
        <f>IF(ISERROR(VLOOKUP($B360,'Vysledky (6)'!$B$5:$T$50,19,FALSE)),"",VLOOKUP($B360,'Vysledky (6)'!$B$5:$T$50,19,FALSE))</f>
      </c>
      <c r="I360" s="22">
        <f>IF(ISERROR(VLOOKUP($B360,'Vysledky (7)'!$B$5:$T$50,19,FALSE)),"",VLOOKUP($B360,'Vysledky (7)'!$B$5:$T$50,19,FALSE))</f>
      </c>
      <c r="J360" s="22">
        <f>IF(ISERROR(VLOOKUP($B360,'Vysledky (8)'!$B$5:$T$50,19,FALSE)),"",VLOOKUP($B360,'Vysledky (8)'!$B$5:$T$50,19,FALSE))</f>
      </c>
      <c r="K360" s="22">
        <f>IF(ISERROR(VLOOKUP($B360,'Vysledky (9)'!$B$5:$T$50,19,FALSE)),"",VLOOKUP($B360,'Vysledky (9)'!$B$5:$T$50,19,FALSE))</f>
      </c>
      <c r="L360" s="22">
        <f>IF(ISERROR(VLOOKUP($B360,'Vysledky (10)'!$B$5:$T$50,19,FALSE)),"",VLOOKUP($B360,'Vysledky (10)'!$B$5:$T$50,19,FALSE))</f>
      </c>
      <c r="M360" s="23">
        <f t="shared" si="43"/>
        <v>0</v>
      </c>
      <c r="N360" s="24"/>
      <c r="O360">
        <f t="shared" si="44"/>
        <v>0</v>
      </c>
      <c r="P360">
        <f t="shared" si="45"/>
        <v>0</v>
      </c>
      <c r="Q360" s="25">
        <f t="shared" si="48"/>
        <v>0</v>
      </c>
      <c r="R360" s="25">
        <f t="shared" si="42"/>
        <v>0</v>
      </c>
      <c r="S360" s="25">
        <f t="shared" si="42"/>
        <v>0</v>
      </c>
      <c r="T360" s="25">
        <f t="shared" si="42"/>
        <v>0</v>
      </c>
      <c r="U360">
        <f t="shared" si="46"/>
        <v>0</v>
      </c>
      <c r="V360">
        <f t="shared" si="49"/>
        <v>0</v>
      </c>
      <c r="W360" s="164">
        <f t="shared" si="41"/>
        <v>0</v>
      </c>
      <c r="X360" s="164">
        <f t="shared" si="41"/>
        <v>0</v>
      </c>
      <c r="Y360" s="164">
        <f t="shared" si="41"/>
        <v>0</v>
      </c>
      <c r="Z360" s="164">
        <f t="shared" si="41"/>
        <v>0</v>
      </c>
      <c r="AA360" s="164">
        <f t="shared" si="41"/>
        <v>0</v>
      </c>
      <c r="AB360" s="164">
        <f t="shared" si="41"/>
        <v>0</v>
      </c>
      <c r="AC360" s="165">
        <f t="shared" si="47"/>
        <v>0</v>
      </c>
      <c r="AD360" s="166">
        <f t="shared" si="50"/>
        <v>43</v>
      </c>
    </row>
    <row r="361" spans="3:30" ht="12.75">
      <c r="C361" s="22">
        <f>IF(ISERROR(VLOOKUP($B361,'Vysledky (1)'!$B$5:$T$50,19,FALSE)),"",VLOOKUP($B361,'Vysledky (1)'!$B$5:$T$50,19,FALSE))</f>
      </c>
      <c r="D361" s="22">
        <f>IF(ISERROR(VLOOKUP($B361,'Vysledky (2)'!$B$5:$T$50,19,FALSE)),"",VLOOKUP($B361,'Vysledky (2)'!$B$5:$T$50,19,FALSE))</f>
      </c>
      <c r="E361" s="22">
        <f>IF(ISERROR(VLOOKUP($B361,'Vysledky (3)'!$B$5:$T$50,19,FALSE)),"",VLOOKUP($B361,'Vysledky (3)'!$B$5:$T$50,19,FALSE))</f>
      </c>
      <c r="F361" s="22">
        <f>IF(ISERROR(VLOOKUP($B361,'Vysledky (4)'!$B$5:$T$50,19,FALSE)),"",VLOOKUP($B361,'Vysledky (4)'!$B$5:$T$50,19,FALSE))</f>
      </c>
      <c r="G361" s="22">
        <f>IF(ISERROR(VLOOKUP($B361,'Vysledky (5)'!$B$5:$T$50,19,FALSE)),"",VLOOKUP($B361,'Vysledky (5)'!$B$5:$T$50,19,FALSE))</f>
      </c>
      <c r="H361" s="22">
        <f>IF(ISERROR(VLOOKUP($B361,'Vysledky (6)'!$B$5:$T$50,19,FALSE)),"",VLOOKUP($B361,'Vysledky (6)'!$B$5:$T$50,19,FALSE))</f>
      </c>
      <c r="I361" s="22">
        <f>IF(ISERROR(VLOOKUP($B361,'Vysledky (7)'!$B$5:$T$50,19,FALSE)),"",VLOOKUP($B361,'Vysledky (7)'!$B$5:$T$50,19,FALSE))</f>
      </c>
      <c r="J361" s="22">
        <f>IF(ISERROR(VLOOKUP($B361,'Vysledky (8)'!$B$5:$T$50,19,FALSE)),"",VLOOKUP($B361,'Vysledky (8)'!$B$5:$T$50,19,FALSE))</f>
      </c>
      <c r="K361" s="22">
        <f>IF(ISERROR(VLOOKUP($B361,'Vysledky (9)'!$B$5:$T$50,19,FALSE)),"",VLOOKUP($B361,'Vysledky (9)'!$B$5:$T$50,19,FALSE))</f>
      </c>
      <c r="L361" s="22">
        <f>IF(ISERROR(VLOOKUP($B361,'Vysledky (10)'!$B$5:$T$50,19,FALSE)),"",VLOOKUP($B361,'Vysledky (10)'!$B$5:$T$50,19,FALSE))</f>
      </c>
      <c r="M361" s="23">
        <f t="shared" si="43"/>
        <v>0</v>
      </c>
      <c r="N361" s="24"/>
      <c r="O361">
        <f t="shared" si="44"/>
        <v>0</v>
      </c>
      <c r="P361">
        <f t="shared" si="45"/>
        <v>0</v>
      </c>
      <c r="Q361" s="25">
        <f t="shared" si="48"/>
        <v>0</v>
      </c>
      <c r="R361" s="25">
        <f t="shared" si="42"/>
        <v>0</v>
      </c>
      <c r="S361" s="25">
        <f t="shared" si="42"/>
        <v>0</v>
      </c>
      <c r="T361" s="25">
        <f t="shared" si="42"/>
        <v>0</v>
      </c>
      <c r="U361">
        <f t="shared" si="46"/>
        <v>0</v>
      </c>
      <c r="V361">
        <f t="shared" si="49"/>
        <v>0</v>
      </c>
      <c r="W361" s="164">
        <f t="shared" si="41"/>
        <v>0</v>
      </c>
      <c r="X361" s="164">
        <f t="shared" si="41"/>
        <v>0</v>
      </c>
      <c r="Y361" s="164">
        <f t="shared" si="41"/>
        <v>0</v>
      </c>
      <c r="Z361" s="164">
        <f t="shared" si="41"/>
        <v>0</v>
      </c>
      <c r="AA361" s="164">
        <f t="shared" si="41"/>
        <v>0</v>
      </c>
      <c r="AB361" s="164">
        <f t="shared" si="41"/>
        <v>0</v>
      </c>
      <c r="AC361" s="165">
        <f t="shared" si="47"/>
        <v>0</v>
      </c>
      <c r="AD361" s="166">
        <f t="shared" si="50"/>
        <v>43</v>
      </c>
    </row>
    <row r="362" spans="3:30" ht="12.75">
      <c r="C362" s="22">
        <f>IF(ISERROR(VLOOKUP($B362,'Vysledky (1)'!$B$5:$T$50,19,FALSE)),"",VLOOKUP($B362,'Vysledky (1)'!$B$5:$T$50,19,FALSE))</f>
      </c>
      <c r="D362" s="22">
        <f>IF(ISERROR(VLOOKUP($B362,'Vysledky (2)'!$B$5:$T$50,19,FALSE)),"",VLOOKUP($B362,'Vysledky (2)'!$B$5:$T$50,19,FALSE))</f>
      </c>
      <c r="E362" s="22">
        <f>IF(ISERROR(VLOOKUP($B362,'Vysledky (3)'!$B$5:$T$50,19,FALSE)),"",VLOOKUP($B362,'Vysledky (3)'!$B$5:$T$50,19,FALSE))</f>
      </c>
      <c r="F362" s="22">
        <f>IF(ISERROR(VLOOKUP($B362,'Vysledky (4)'!$B$5:$T$50,19,FALSE)),"",VLOOKUP($B362,'Vysledky (4)'!$B$5:$T$50,19,FALSE))</f>
      </c>
      <c r="G362" s="22">
        <f>IF(ISERROR(VLOOKUP($B362,'Vysledky (5)'!$B$5:$T$50,19,FALSE)),"",VLOOKUP($B362,'Vysledky (5)'!$B$5:$T$50,19,FALSE))</f>
      </c>
      <c r="H362" s="22">
        <f>IF(ISERROR(VLOOKUP($B362,'Vysledky (6)'!$B$5:$T$50,19,FALSE)),"",VLOOKUP($B362,'Vysledky (6)'!$B$5:$T$50,19,FALSE))</f>
      </c>
      <c r="I362" s="22">
        <f>IF(ISERROR(VLOOKUP($B362,'Vysledky (7)'!$B$5:$T$50,19,FALSE)),"",VLOOKUP($B362,'Vysledky (7)'!$B$5:$T$50,19,FALSE))</f>
      </c>
      <c r="J362" s="22">
        <f>IF(ISERROR(VLOOKUP($B362,'Vysledky (8)'!$B$5:$T$50,19,FALSE)),"",VLOOKUP($B362,'Vysledky (8)'!$B$5:$T$50,19,FALSE))</f>
      </c>
      <c r="K362" s="22">
        <f>IF(ISERROR(VLOOKUP($B362,'Vysledky (9)'!$B$5:$T$50,19,FALSE)),"",VLOOKUP($B362,'Vysledky (9)'!$B$5:$T$50,19,FALSE))</f>
      </c>
      <c r="L362" s="22">
        <f>IF(ISERROR(VLOOKUP($B362,'Vysledky (10)'!$B$5:$T$50,19,FALSE)),"",VLOOKUP($B362,'Vysledky (10)'!$B$5:$T$50,19,FALSE))</f>
      </c>
      <c r="M362" s="23">
        <f t="shared" si="43"/>
        <v>0</v>
      </c>
      <c r="N362" s="24"/>
      <c r="O362">
        <f t="shared" si="44"/>
        <v>0</v>
      </c>
      <c r="P362">
        <f t="shared" si="45"/>
        <v>0</v>
      </c>
      <c r="Q362" s="25">
        <f t="shared" si="48"/>
        <v>0</v>
      </c>
      <c r="R362" s="25">
        <f t="shared" si="42"/>
        <v>0</v>
      </c>
      <c r="S362" s="25">
        <f t="shared" si="42"/>
        <v>0</v>
      </c>
      <c r="T362" s="25">
        <f t="shared" si="42"/>
        <v>0</v>
      </c>
      <c r="U362">
        <f t="shared" si="46"/>
        <v>0</v>
      </c>
      <c r="V362">
        <f t="shared" si="49"/>
        <v>0</v>
      </c>
      <c r="W362" s="164">
        <f t="shared" si="41"/>
        <v>0</v>
      </c>
      <c r="X362" s="164">
        <f t="shared" si="41"/>
        <v>0</v>
      </c>
      <c r="Y362" s="164">
        <f t="shared" si="41"/>
        <v>0</v>
      </c>
      <c r="Z362" s="164">
        <f t="shared" si="41"/>
        <v>0</v>
      </c>
      <c r="AA362" s="164">
        <f t="shared" si="41"/>
        <v>0</v>
      </c>
      <c r="AB362" s="164">
        <f t="shared" si="41"/>
        <v>0</v>
      </c>
      <c r="AC362" s="165">
        <f t="shared" si="47"/>
        <v>0</v>
      </c>
      <c r="AD362" s="166">
        <f t="shared" si="50"/>
        <v>43</v>
      </c>
    </row>
    <row r="363" spans="3:30" ht="12.75">
      <c r="C363" s="22">
        <f>IF(ISERROR(VLOOKUP($B363,'Vysledky (1)'!$B$5:$T$50,19,FALSE)),"",VLOOKUP($B363,'Vysledky (1)'!$B$5:$T$50,19,FALSE))</f>
      </c>
      <c r="D363" s="22">
        <f>IF(ISERROR(VLOOKUP($B363,'Vysledky (2)'!$B$5:$T$50,19,FALSE)),"",VLOOKUP($B363,'Vysledky (2)'!$B$5:$T$50,19,FALSE))</f>
      </c>
      <c r="E363" s="22">
        <f>IF(ISERROR(VLOOKUP($B363,'Vysledky (3)'!$B$5:$T$50,19,FALSE)),"",VLOOKUP($B363,'Vysledky (3)'!$B$5:$T$50,19,FALSE))</f>
      </c>
      <c r="F363" s="22">
        <f>IF(ISERROR(VLOOKUP($B363,'Vysledky (4)'!$B$5:$T$50,19,FALSE)),"",VLOOKUP($B363,'Vysledky (4)'!$B$5:$T$50,19,FALSE))</f>
      </c>
      <c r="G363" s="22">
        <f>IF(ISERROR(VLOOKUP($B363,'Vysledky (5)'!$B$5:$T$50,19,FALSE)),"",VLOOKUP($B363,'Vysledky (5)'!$B$5:$T$50,19,FALSE))</f>
      </c>
      <c r="H363" s="22">
        <f>IF(ISERROR(VLOOKUP($B363,'Vysledky (6)'!$B$5:$T$50,19,FALSE)),"",VLOOKUP($B363,'Vysledky (6)'!$B$5:$T$50,19,FALSE))</f>
      </c>
      <c r="I363" s="22">
        <f>IF(ISERROR(VLOOKUP($B363,'Vysledky (7)'!$B$5:$T$50,19,FALSE)),"",VLOOKUP($B363,'Vysledky (7)'!$B$5:$T$50,19,FALSE))</f>
      </c>
      <c r="J363" s="22">
        <f>IF(ISERROR(VLOOKUP($B363,'Vysledky (8)'!$B$5:$T$50,19,FALSE)),"",VLOOKUP($B363,'Vysledky (8)'!$B$5:$T$50,19,FALSE))</f>
      </c>
      <c r="K363" s="22">
        <f>IF(ISERROR(VLOOKUP($B363,'Vysledky (9)'!$B$5:$T$50,19,FALSE)),"",VLOOKUP($B363,'Vysledky (9)'!$B$5:$T$50,19,FALSE))</f>
      </c>
      <c r="L363" s="22">
        <f>IF(ISERROR(VLOOKUP($B363,'Vysledky (10)'!$B$5:$T$50,19,FALSE)),"",VLOOKUP($B363,'Vysledky (10)'!$B$5:$T$50,19,FALSE))</f>
      </c>
      <c r="M363" s="23">
        <f t="shared" si="43"/>
        <v>0</v>
      </c>
      <c r="N363" s="24"/>
      <c r="O363">
        <f t="shared" si="44"/>
        <v>0</v>
      </c>
      <c r="P363">
        <f t="shared" si="45"/>
        <v>0</v>
      </c>
      <c r="Q363" s="25">
        <f t="shared" si="48"/>
        <v>0</v>
      </c>
      <c r="R363" s="25">
        <f t="shared" si="42"/>
        <v>0</v>
      </c>
      <c r="S363" s="25">
        <f t="shared" si="42"/>
        <v>0</v>
      </c>
      <c r="T363" s="25">
        <f t="shared" si="42"/>
        <v>0</v>
      </c>
      <c r="U363">
        <f t="shared" si="46"/>
        <v>0</v>
      </c>
      <c r="V363">
        <f t="shared" si="49"/>
        <v>0</v>
      </c>
      <c r="W363" s="164">
        <f t="shared" si="41"/>
        <v>0</v>
      </c>
      <c r="X363" s="164">
        <f t="shared" si="41"/>
        <v>0</v>
      </c>
      <c r="Y363" s="164">
        <f t="shared" si="41"/>
        <v>0</v>
      </c>
      <c r="Z363" s="164">
        <f t="shared" si="41"/>
        <v>0</v>
      </c>
      <c r="AA363" s="164">
        <f t="shared" si="41"/>
        <v>0</v>
      </c>
      <c r="AB363" s="164">
        <f t="shared" si="41"/>
        <v>0</v>
      </c>
      <c r="AC363" s="165">
        <f t="shared" si="47"/>
        <v>0</v>
      </c>
      <c r="AD363" s="166">
        <f t="shared" si="50"/>
        <v>43</v>
      </c>
    </row>
    <row r="364" spans="3:30" ht="12.75">
      <c r="C364" s="22">
        <f>IF(ISERROR(VLOOKUP($B364,'Vysledky (1)'!$B$5:$T$50,19,FALSE)),"",VLOOKUP($B364,'Vysledky (1)'!$B$5:$T$50,19,FALSE))</f>
      </c>
      <c r="D364" s="22">
        <f>IF(ISERROR(VLOOKUP($B364,'Vysledky (2)'!$B$5:$T$50,19,FALSE)),"",VLOOKUP($B364,'Vysledky (2)'!$B$5:$T$50,19,FALSE))</f>
      </c>
      <c r="E364" s="22">
        <f>IF(ISERROR(VLOOKUP($B364,'Vysledky (3)'!$B$5:$T$50,19,FALSE)),"",VLOOKUP($B364,'Vysledky (3)'!$B$5:$T$50,19,FALSE))</f>
      </c>
      <c r="F364" s="22">
        <f>IF(ISERROR(VLOOKUP($B364,'Vysledky (4)'!$B$5:$T$50,19,FALSE)),"",VLOOKUP($B364,'Vysledky (4)'!$B$5:$T$50,19,FALSE))</f>
      </c>
      <c r="G364" s="22">
        <f>IF(ISERROR(VLOOKUP($B364,'Vysledky (5)'!$B$5:$T$50,19,FALSE)),"",VLOOKUP($B364,'Vysledky (5)'!$B$5:$T$50,19,FALSE))</f>
      </c>
      <c r="H364" s="22">
        <f>IF(ISERROR(VLOOKUP($B364,'Vysledky (6)'!$B$5:$T$50,19,FALSE)),"",VLOOKUP($B364,'Vysledky (6)'!$B$5:$T$50,19,FALSE))</f>
      </c>
      <c r="I364" s="22">
        <f>IF(ISERROR(VLOOKUP($B364,'Vysledky (7)'!$B$5:$T$50,19,FALSE)),"",VLOOKUP($B364,'Vysledky (7)'!$B$5:$T$50,19,FALSE))</f>
      </c>
      <c r="J364" s="22">
        <f>IF(ISERROR(VLOOKUP($B364,'Vysledky (8)'!$B$5:$T$50,19,FALSE)),"",VLOOKUP($B364,'Vysledky (8)'!$B$5:$T$50,19,FALSE))</f>
      </c>
      <c r="K364" s="22">
        <f>IF(ISERROR(VLOOKUP($B364,'Vysledky (9)'!$B$5:$T$50,19,FALSE)),"",VLOOKUP($B364,'Vysledky (9)'!$B$5:$T$50,19,FALSE))</f>
      </c>
      <c r="L364" s="22">
        <f>IF(ISERROR(VLOOKUP($B364,'Vysledky (10)'!$B$5:$T$50,19,FALSE)),"",VLOOKUP($B364,'Vysledky (10)'!$B$5:$T$50,19,FALSE))</f>
      </c>
      <c r="M364" s="23">
        <f t="shared" si="43"/>
        <v>0</v>
      </c>
      <c r="N364" s="24"/>
      <c r="O364">
        <f t="shared" si="44"/>
        <v>0</v>
      </c>
      <c r="P364">
        <f t="shared" si="45"/>
        <v>0</v>
      </c>
      <c r="Q364" s="25">
        <f t="shared" si="48"/>
        <v>0</v>
      </c>
      <c r="R364" s="25">
        <f t="shared" si="42"/>
        <v>0</v>
      </c>
      <c r="S364" s="25">
        <f t="shared" si="42"/>
        <v>0</v>
      </c>
      <c r="T364" s="25">
        <f t="shared" si="42"/>
        <v>0</v>
      </c>
      <c r="U364">
        <f t="shared" si="46"/>
        <v>0</v>
      </c>
      <c r="V364">
        <f t="shared" si="49"/>
        <v>0</v>
      </c>
      <c r="W364" s="164">
        <f t="shared" si="41"/>
        <v>0</v>
      </c>
      <c r="X364" s="164">
        <f t="shared" si="41"/>
        <v>0</v>
      </c>
      <c r="Y364" s="164">
        <f t="shared" si="41"/>
        <v>0</v>
      </c>
      <c r="Z364" s="164">
        <f t="shared" si="41"/>
        <v>0</v>
      </c>
      <c r="AA364" s="164">
        <f t="shared" si="41"/>
        <v>0</v>
      </c>
      <c r="AB364" s="164">
        <f t="shared" si="41"/>
        <v>0</v>
      </c>
      <c r="AC364" s="165">
        <f t="shared" si="47"/>
        <v>0</v>
      </c>
      <c r="AD364" s="166">
        <f t="shared" si="50"/>
        <v>43</v>
      </c>
    </row>
    <row r="365" spans="3:30" ht="12.75">
      <c r="C365" s="22">
        <f>IF(ISERROR(VLOOKUP($B365,'Vysledky (1)'!$B$5:$T$50,19,FALSE)),"",VLOOKUP($B365,'Vysledky (1)'!$B$5:$T$50,19,FALSE))</f>
      </c>
      <c r="D365" s="22">
        <f>IF(ISERROR(VLOOKUP($B365,'Vysledky (2)'!$B$5:$T$50,19,FALSE)),"",VLOOKUP($B365,'Vysledky (2)'!$B$5:$T$50,19,FALSE))</f>
      </c>
      <c r="E365" s="22">
        <f>IF(ISERROR(VLOOKUP($B365,'Vysledky (3)'!$B$5:$T$50,19,FALSE)),"",VLOOKUP($B365,'Vysledky (3)'!$B$5:$T$50,19,FALSE))</f>
      </c>
      <c r="F365" s="22">
        <f>IF(ISERROR(VLOOKUP($B365,'Vysledky (4)'!$B$5:$T$50,19,FALSE)),"",VLOOKUP($B365,'Vysledky (4)'!$B$5:$T$50,19,FALSE))</f>
      </c>
      <c r="G365" s="22">
        <f>IF(ISERROR(VLOOKUP($B365,'Vysledky (5)'!$B$5:$T$50,19,FALSE)),"",VLOOKUP($B365,'Vysledky (5)'!$B$5:$T$50,19,FALSE))</f>
      </c>
      <c r="H365" s="22">
        <f>IF(ISERROR(VLOOKUP($B365,'Vysledky (6)'!$B$5:$T$50,19,FALSE)),"",VLOOKUP($B365,'Vysledky (6)'!$B$5:$T$50,19,FALSE))</f>
      </c>
      <c r="I365" s="22">
        <f>IF(ISERROR(VLOOKUP($B365,'Vysledky (7)'!$B$5:$T$50,19,FALSE)),"",VLOOKUP($B365,'Vysledky (7)'!$B$5:$T$50,19,FALSE))</f>
      </c>
      <c r="J365" s="22">
        <f>IF(ISERROR(VLOOKUP($B365,'Vysledky (8)'!$B$5:$T$50,19,FALSE)),"",VLOOKUP($B365,'Vysledky (8)'!$B$5:$T$50,19,FALSE))</f>
      </c>
      <c r="K365" s="22">
        <f>IF(ISERROR(VLOOKUP($B365,'Vysledky (9)'!$B$5:$T$50,19,FALSE)),"",VLOOKUP($B365,'Vysledky (9)'!$B$5:$T$50,19,FALSE))</f>
      </c>
      <c r="L365" s="22">
        <f>IF(ISERROR(VLOOKUP($B365,'Vysledky (10)'!$B$5:$T$50,19,FALSE)),"",VLOOKUP($B365,'Vysledky (10)'!$B$5:$T$50,19,FALSE))</f>
      </c>
      <c r="M365" s="23">
        <f t="shared" si="43"/>
        <v>0</v>
      </c>
      <c r="N365" s="24"/>
      <c r="O365">
        <f t="shared" si="44"/>
        <v>0</v>
      </c>
      <c r="P365">
        <f t="shared" si="45"/>
        <v>0</v>
      </c>
      <c r="Q365" s="25">
        <f t="shared" si="48"/>
        <v>0</v>
      </c>
      <c r="R365" s="25">
        <f t="shared" si="42"/>
        <v>0</v>
      </c>
      <c r="S365" s="25">
        <f t="shared" si="42"/>
        <v>0</v>
      </c>
      <c r="T365" s="25">
        <f t="shared" si="42"/>
        <v>0</v>
      </c>
      <c r="U365">
        <f t="shared" si="46"/>
        <v>0</v>
      </c>
      <c r="V365">
        <f t="shared" si="49"/>
        <v>0</v>
      </c>
      <c r="W365" s="164">
        <f t="shared" si="41"/>
        <v>0</v>
      </c>
      <c r="X365" s="164">
        <f t="shared" si="41"/>
        <v>0</v>
      </c>
      <c r="Y365" s="164">
        <f t="shared" si="41"/>
        <v>0</v>
      </c>
      <c r="Z365" s="164">
        <f t="shared" si="41"/>
        <v>0</v>
      </c>
      <c r="AA365" s="164">
        <f t="shared" si="41"/>
        <v>0</v>
      </c>
      <c r="AB365" s="164">
        <f t="shared" si="41"/>
        <v>0</v>
      </c>
      <c r="AC365" s="165">
        <f t="shared" si="47"/>
        <v>0</v>
      </c>
      <c r="AD365" s="166">
        <f t="shared" si="50"/>
        <v>43</v>
      </c>
    </row>
    <row r="366" spans="3:30" ht="12.75">
      <c r="C366" s="22">
        <f>IF(ISERROR(VLOOKUP($B366,'Vysledky (1)'!$B$5:$T$50,19,FALSE)),"",VLOOKUP($B366,'Vysledky (1)'!$B$5:$T$50,19,FALSE))</f>
      </c>
      <c r="D366" s="22">
        <f>IF(ISERROR(VLOOKUP($B366,'Vysledky (2)'!$B$5:$T$50,19,FALSE)),"",VLOOKUP($B366,'Vysledky (2)'!$B$5:$T$50,19,FALSE))</f>
      </c>
      <c r="E366" s="22">
        <f>IF(ISERROR(VLOOKUP($B366,'Vysledky (3)'!$B$5:$T$50,19,FALSE)),"",VLOOKUP($B366,'Vysledky (3)'!$B$5:$T$50,19,FALSE))</f>
      </c>
      <c r="F366" s="22">
        <f>IF(ISERROR(VLOOKUP($B366,'Vysledky (4)'!$B$5:$T$50,19,FALSE)),"",VLOOKUP($B366,'Vysledky (4)'!$B$5:$T$50,19,FALSE))</f>
      </c>
      <c r="G366" s="22">
        <f>IF(ISERROR(VLOOKUP($B366,'Vysledky (5)'!$B$5:$T$50,19,FALSE)),"",VLOOKUP($B366,'Vysledky (5)'!$B$5:$T$50,19,FALSE))</f>
      </c>
      <c r="H366" s="22">
        <f>IF(ISERROR(VLOOKUP($B366,'Vysledky (6)'!$B$5:$T$50,19,FALSE)),"",VLOOKUP($B366,'Vysledky (6)'!$B$5:$T$50,19,FALSE))</f>
      </c>
      <c r="I366" s="22">
        <f>IF(ISERROR(VLOOKUP($B366,'Vysledky (7)'!$B$5:$T$50,19,FALSE)),"",VLOOKUP($B366,'Vysledky (7)'!$B$5:$T$50,19,FALSE))</f>
      </c>
      <c r="J366" s="22">
        <f>IF(ISERROR(VLOOKUP($B366,'Vysledky (8)'!$B$5:$T$50,19,FALSE)),"",VLOOKUP($B366,'Vysledky (8)'!$B$5:$T$50,19,FALSE))</f>
      </c>
      <c r="K366" s="22">
        <f>IF(ISERROR(VLOOKUP($B366,'Vysledky (9)'!$B$5:$T$50,19,FALSE)),"",VLOOKUP($B366,'Vysledky (9)'!$B$5:$T$50,19,FALSE))</f>
      </c>
      <c r="L366" s="22">
        <f>IF(ISERROR(VLOOKUP($B366,'Vysledky (10)'!$B$5:$T$50,19,FALSE)),"",VLOOKUP($B366,'Vysledky (10)'!$B$5:$T$50,19,FALSE))</f>
      </c>
      <c r="M366" s="23">
        <f t="shared" si="43"/>
        <v>0</v>
      </c>
      <c r="N366" s="24"/>
      <c r="O366">
        <f t="shared" si="44"/>
        <v>0</v>
      </c>
      <c r="P366">
        <f t="shared" si="45"/>
        <v>0</v>
      </c>
      <c r="Q366" s="25">
        <f t="shared" si="48"/>
        <v>0</v>
      </c>
      <c r="R366" s="25">
        <f t="shared" si="42"/>
        <v>0</v>
      </c>
      <c r="S366" s="25">
        <f t="shared" si="42"/>
        <v>0</v>
      </c>
      <c r="T366" s="25">
        <f t="shared" si="42"/>
        <v>0</v>
      </c>
      <c r="U366">
        <f t="shared" si="46"/>
        <v>0</v>
      </c>
      <c r="V366">
        <f t="shared" si="49"/>
        <v>0</v>
      </c>
      <c r="W366" s="164">
        <f t="shared" si="41"/>
        <v>0</v>
      </c>
      <c r="X366" s="164">
        <f t="shared" si="41"/>
        <v>0</v>
      </c>
      <c r="Y366" s="164">
        <f t="shared" si="41"/>
        <v>0</v>
      </c>
      <c r="Z366" s="164">
        <f t="shared" si="41"/>
        <v>0</v>
      </c>
      <c r="AA366" s="164">
        <f t="shared" si="41"/>
        <v>0</v>
      </c>
      <c r="AB366" s="164">
        <f t="shared" si="41"/>
        <v>0</v>
      </c>
      <c r="AC366" s="165">
        <f t="shared" si="47"/>
        <v>0</v>
      </c>
      <c r="AD366" s="166">
        <f t="shared" si="50"/>
        <v>43</v>
      </c>
    </row>
    <row r="367" spans="3:30" ht="12.75">
      <c r="C367" s="22">
        <f>IF(ISERROR(VLOOKUP($B367,'Vysledky (1)'!$B$5:$T$50,19,FALSE)),"",VLOOKUP($B367,'Vysledky (1)'!$B$5:$T$50,19,FALSE))</f>
      </c>
      <c r="D367" s="22">
        <f>IF(ISERROR(VLOOKUP($B367,'Vysledky (2)'!$B$5:$T$50,19,FALSE)),"",VLOOKUP($B367,'Vysledky (2)'!$B$5:$T$50,19,FALSE))</f>
      </c>
      <c r="E367" s="22">
        <f>IF(ISERROR(VLOOKUP($B367,'Vysledky (3)'!$B$5:$T$50,19,FALSE)),"",VLOOKUP($B367,'Vysledky (3)'!$B$5:$T$50,19,FALSE))</f>
      </c>
      <c r="F367" s="22">
        <f>IF(ISERROR(VLOOKUP($B367,'Vysledky (4)'!$B$5:$T$50,19,FALSE)),"",VLOOKUP($B367,'Vysledky (4)'!$B$5:$T$50,19,FALSE))</f>
      </c>
      <c r="G367" s="22">
        <f>IF(ISERROR(VLOOKUP($B367,'Vysledky (5)'!$B$5:$T$50,19,FALSE)),"",VLOOKUP($B367,'Vysledky (5)'!$B$5:$T$50,19,FALSE))</f>
      </c>
      <c r="H367" s="22">
        <f>IF(ISERROR(VLOOKUP($B367,'Vysledky (6)'!$B$5:$T$50,19,FALSE)),"",VLOOKUP($B367,'Vysledky (6)'!$B$5:$T$50,19,FALSE))</f>
      </c>
      <c r="I367" s="22">
        <f>IF(ISERROR(VLOOKUP($B367,'Vysledky (7)'!$B$5:$T$50,19,FALSE)),"",VLOOKUP($B367,'Vysledky (7)'!$B$5:$T$50,19,FALSE))</f>
      </c>
      <c r="J367" s="22">
        <f>IF(ISERROR(VLOOKUP($B367,'Vysledky (8)'!$B$5:$T$50,19,FALSE)),"",VLOOKUP($B367,'Vysledky (8)'!$B$5:$T$50,19,FALSE))</f>
      </c>
      <c r="K367" s="22">
        <f>IF(ISERROR(VLOOKUP($B367,'Vysledky (9)'!$B$5:$T$50,19,FALSE)),"",VLOOKUP($B367,'Vysledky (9)'!$B$5:$T$50,19,FALSE))</f>
      </c>
      <c r="L367" s="22">
        <f>IF(ISERROR(VLOOKUP($B367,'Vysledky (10)'!$B$5:$T$50,19,FALSE)),"",VLOOKUP($B367,'Vysledky (10)'!$B$5:$T$50,19,FALSE))</f>
      </c>
      <c r="M367" s="23">
        <f t="shared" si="43"/>
        <v>0</v>
      </c>
      <c r="N367" s="24"/>
      <c r="O367">
        <f t="shared" si="44"/>
        <v>0</v>
      </c>
      <c r="P367">
        <f t="shared" si="45"/>
        <v>0</v>
      </c>
      <c r="Q367" s="25">
        <f t="shared" si="48"/>
        <v>0</v>
      </c>
      <c r="R367" s="25">
        <f t="shared" si="42"/>
        <v>0</v>
      </c>
      <c r="S367" s="25">
        <f t="shared" si="42"/>
        <v>0</v>
      </c>
      <c r="T367" s="25">
        <f t="shared" si="42"/>
        <v>0</v>
      </c>
      <c r="U367">
        <f t="shared" si="46"/>
        <v>0</v>
      </c>
      <c r="V367">
        <f t="shared" si="49"/>
        <v>0</v>
      </c>
      <c r="W367" s="164">
        <f t="shared" si="41"/>
        <v>0</v>
      </c>
      <c r="X367" s="164">
        <f t="shared" si="41"/>
        <v>0</v>
      </c>
      <c r="Y367" s="164">
        <f t="shared" si="41"/>
        <v>0</v>
      </c>
      <c r="Z367" s="164">
        <f t="shared" si="41"/>
        <v>0</v>
      </c>
      <c r="AA367" s="164">
        <f t="shared" si="41"/>
        <v>0</v>
      </c>
      <c r="AB367" s="164">
        <f t="shared" si="41"/>
        <v>0</v>
      </c>
      <c r="AC367" s="165">
        <f t="shared" si="47"/>
        <v>0</v>
      </c>
      <c r="AD367" s="166">
        <f t="shared" si="50"/>
        <v>43</v>
      </c>
    </row>
    <row r="368" spans="3:30" ht="12.75">
      <c r="C368" s="22">
        <f>IF(ISERROR(VLOOKUP($B368,'Vysledky (1)'!$B$5:$T$50,19,FALSE)),"",VLOOKUP($B368,'Vysledky (1)'!$B$5:$T$50,19,FALSE))</f>
      </c>
      <c r="D368" s="22">
        <f>IF(ISERROR(VLOOKUP($B368,'Vysledky (2)'!$B$5:$T$50,19,FALSE)),"",VLOOKUP($B368,'Vysledky (2)'!$B$5:$T$50,19,FALSE))</f>
      </c>
      <c r="E368" s="22">
        <f>IF(ISERROR(VLOOKUP($B368,'Vysledky (3)'!$B$5:$T$50,19,FALSE)),"",VLOOKUP($B368,'Vysledky (3)'!$B$5:$T$50,19,FALSE))</f>
      </c>
      <c r="F368" s="22">
        <f>IF(ISERROR(VLOOKUP($B368,'Vysledky (4)'!$B$5:$T$50,19,FALSE)),"",VLOOKUP($B368,'Vysledky (4)'!$B$5:$T$50,19,FALSE))</f>
      </c>
      <c r="G368" s="22">
        <f>IF(ISERROR(VLOOKUP($B368,'Vysledky (5)'!$B$5:$T$50,19,FALSE)),"",VLOOKUP($B368,'Vysledky (5)'!$B$5:$T$50,19,FALSE))</f>
      </c>
      <c r="H368" s="22">
        <f>IF(ISERROR(VLOOKUP($B368,'Vysledky (6)'!$B$5:$T$50,19,FALSE)),"",VLOOKUP($B368,'Vysledky (6)'!$B$5:$T$50,19,FALSE))</f>
      </c>
      <c r="I368" s="22">
        <f>IF(ISERROR(VLOOKUP($B368,'Vysledky (7)'!$B$5:$T$50,19,FALSE)),"",VLOOKUP($B368,'Vysledky (7)'!$B$5:$T$50,19,FALSE))</f>
      </c>
      <c r="J368" s="22">
        <f>IF(ISERROR(VLOOKUP($B368,'Vysledky (8)'!$B$5:$T$50,19,FALSE)),"",VLOOKUP($B368,'Vysledky (8)'!$B$5:$T$50,19,FALSE))</f>
      </c>
      <c r="K368" s="22">
        <f>IF(ISERROR(VLOOKUP($B368,'Vysledky (9)'!$B$5:$T$50,19,FALSE)),"",VLOOKUP($B368,'Vysledky (9)'!$B$5:$T$50,19,FALSE))</f>
      </c>
      <c r="L368" s="22">
        <f>IF(ISERROR(VLOOKUP($B368,'Vysledky (10)'!$B$5:$T$50,19,FALSE)),"",VLOOKUP($B368,'Vysledky (10)'!$B$5:$T$50,19,FALSE))</f>
      </c>
      <c r="M368" s="23">
        <f t="shared" si="43"/>
        <v>0</v>
      </c>
      <c r="N368" s="24"/>
      <c r="O368">
        <f t="shared" si="44"/>
        <v>0</v>
      </c>
      <c r="P368">
        <f t="shared" si="45"/>
        <v>0</v>
      </c>
      <c r="Q368" s="25">
        <f t="shared" si="48"/>
        <v>0</v>
      </c>
      <c r="R368" s="25">
        <f t="shared" si="42"/>
        <v>0</v>
      </c>
      <c r="S368" s="25">
        <f t="shared" si="42"/>
        <v>0</v>
      </c>
      <c r="T368" s="25">
        <f t="shared" si="42"/>
        <v>0</v>
      </c>
      <c r="U368">
        <f t="shared" si="46"/>
        <v>0</v>
      </c>
      <c r="V368">
        <f t="shared" si="49"/>
        <v>0</v>
      </c>
      <c r="W368" s="164">
        <f t="shared" si="41"/>
        <v>0</v>
      </c>
      <c r="X368" s="164">
        <f t="shared" si="41"/>
        <v>0</v>
      </c>
      <c r="Y368" s="164">
        <f t="shared" si="41"/>
        <v>0</v>
      </c>
      <c r="Z368" s="164">
        <f aca="true" t="shared" si="51" ref="W368:AB393">IF(ISERROR(LARGE($C368:$L368,Z$5)),0,LARGE($C368:$L368,Z$5))*Z$4</f>
        <v>0</v>
      </c>
      <c r="AA368" s="164">
        <f t="shared" si="51"/>
        <v>0</v>
      </c>
      <c r="AB368" s="164">
        <f t="shared" si="51"/>
        <v>0</v>
      </c>
      <c r="AC368" s="165">
        <f t="shared" si="47"/>
        <v>0</v>
      </c>
      <c r="AD368" s="166">
        <f t="shared" si="50"/>
        <v>43</v>
      </c>
    </row>
    <row r="369" spans="3:30" ht="12.75">
      <c r="C369" s="22">
        <f>IF(ISERROR(VLOOKUP($B369,'Vysledky (1)'!$B$5:$T$50,19,FALSE)),"",VLOOKUP($B369,'Vysledky (1)'!$B$5:$T$50,19,FALSE))</f>
      </c>
      <c r="D369" s="22">
        <f>IF(ISERROR(VLOOKUP($B369,'Vysledky (2)'!$B$5:$T$50,19,FALSE)),"",VLOOKUP($B369,'Vysledky (2)'!$B$5:$T$50,19,FALSE))</f>
      </c>
      <c r="E369" s="22">
        <f>IF(ISERROR(VLOOKUP($B369,'Vysledky (3)'!$B$5:$T$50,19,FALSE)),"",VLOOKUP($B369,'Vysledky (3)'!$B$5:$T$50,19,FALSE))</f>
      </c>
      <c r="F369" s="22">
        <f>IF(ISERROR(VLOOKUP($B369,'Vysledky (4)'!$B$5:$T$50,19,FALSE)),"",VLOOKUP($B369,'Vysledky (4)'!$B$5:$T$50,19,FALSE))</f>
      </c>
      <c r="G369" s="22">
        <f>IF(ISERROR(VLOOKUP($B369,'Vysledky (5)'!$B$5:$T$50,19,FALSE)),"",VLOOKUP($B369,'Vysledky (5)'!$B$5:$T$50,19,FALSE))</f>
      </c>
      <c r="H369" s="22">
        <f>IF(ISERROR(VLOOKUP($B369,'Vysledky (6)'!$B$5:$T$50,19,FALSE)),"",VLOOKUP($B369,'Vysledky (6)'!$B$5:$T$50,19,FALSE))</f>
      </c>
      <c r="I369" s="22">
        <f>IF(ISERROR(VLOOKUP($B369,'Vysledky (7)'!$B$5:$T$50,19,FALSE)),"",VLOOKUP($B369,'Vysledky (7)'!$B$5:$T$50,19,FALSE))</f>
      </c>
      <c r="J369" s="22">
        <f>IF(ISERROR(VLOOKUP($B369,'Vysledky (8)'!$B$5:$T$50,19,FALSE)),"",VLOOKUP($B369,'Vysledky (8)'!$B$5:$T$50,19,FALSE))</f>
      </c>
      <c r="K369" s="22">
        <f>IF(ISERROR(VLOOKUP($B369,'Vysledky (9)'!$B$5:$T$50,19,FALSE)),"",VLOOKUP($B369,'Vysledky (9)'!$B$5:$T$50,19,FALSE))</f>
      </c>
      <c r="L369" s="22">
        <f>IF(ISERROR(VLOOKUP($B369,'Vysledky (10)'!$B$5:$T$50,19,FALSE)),"",VLOOKUP($B369,'Vysledky (10)'!$B$5:$T$50,19,FALSE))</f>
      </c>
      <c r="M369" s="23">
        <f t="shared" si="43"/>
        <v>0</v>
      </c>
      <c r="N369" s="24"/>
      <c r="O369">
        <f t="shared" si="44"/>
        <v>0</v>
      </c>
      <c r="P369">
        <f t="shared" si="45"/>
        <v>0</v>
      </c>
      <c r="Q369" s="25">
        <f t="shared" si="48"/>
        <v>0</v>
      </c>
      <c r="R369" s="25">
        <f t="shared" si="42"/>
        <v>0</v>
      </c>
      <c r="S369" s="25">
        <f t="shared" si="42"/>
        <v>0</v>
      </c>
      <c r="T369" s="25">
        <f t="shared" si="42"/>
        <v>0</v>
      </c>
      <c r="U369">
        <f t="shared" si="46"/>
        <v>0</v>
      </c>
      <c r="V369">
        <f t="shared" si="49"/>
        <v>0</v>
      </c>
      <c r="W369" s="164">
        <f t="shared" si="51"/>
        <v>0</v>
      </c>
      <c r="X369" s="164">
        <f t="shared" si="51"/>
        <v>0</v>
      </c>
      <c r="Y369" s="164">
        <f t="shared" si="51"/>
        <v>0</v>
      </c>
      <c r="Z369" s="164">
        <f t="shared" si="51"/>
        <v>0</v>
      </c>
      <c r="AA369" s="164">
        <f t="shared" si="51"/>
        <v>0</v>
      </c>
      <c r="AB369" s="164">
        <f t="shared" si="51"/>
        <v>0</v>
      </c>
      <c r="AC369" s="165">
        <f t="shared" si="47"/>
        <v>0</v>
      </c>
      <c r="AD369" s="166">
        <f t="shared" si="50"/>
        <v>43</v>
      </c>
    </row>
    <row r="370" spans="3:30" ht="12.75">
      <c r="C370" s="22">
        <f>IF(ISERROR(VLOOKUP($B370,'Vysledky (1)'!$B$5:$T$50,19,FALSE)),"",VLOOKUP($B370,'Vysledky (1)'!$B$5:$T$50,19,FALSE))</f>
      </c>
      <c r="D370" s="22">
        <f>IF(ISERROR(VLOOKUP($B370,'Vysledky (2)'!$B$5:$T$50,19,FALSE)),"",VLOOKUP($B370,'Vysledky (2)'!$B$5:$T$50,19,FALSE))</f>
      </c>
      <c r="E370" s="22">
        <f>IF(ISERROR(VLOOKUP($B370,'Vysledky (3)'!$B$5:$T$50,19,FALSE)),"",VLOOKUP($B370,'Vysledky (3)'!$B$5:$T$50,19,FALSE))</f>
      </c>
      <c r="F370" s="22">
        <f>IF(ISERROR(VLOOKUP($B370,'Vysledky (4)'!$B$5:$T$50,19,FALSE)),"",VLOOKUP($B370,'Vysledky (4)'!$B$5:$T$50,19,FALSE))</f>
      </c>
      <c r="G370" s="22">
        <f>IF(ISERROR(VLOOKUP($B370,'Vysledky (5)'!$B$5:$T$50,19,FALSE)),"",VLOOKUP($B370,'Vysledky (5)'!$B$5:$T$50,19,FALSE))</f>
      </c>
      <c r="H370" s="22">
        <f>IF(ISERROR(VLOOKUP($B370,'Vysledky (6)'!$B$5:$T$50,19,FALSE)),"",VLOOKUP($B370,'Vysledky (6)'!$B$5:$T$50,19,FALSE))</f>
      </c>
      <c r="I370" s="22">
        <f>IF(ISERROR(VLOOKUP($B370,'Vysledky (7)'!$B$5:$T$50,19,FALSE)),"",VLOOKUP($B370,'Vysledky (7)'!$B$5:$T$50,19,FALSE))</f>
      </c>
      <c r="J370" s="22">
        <f>IF(ISERROR(VLOOKUP($B370,'Vysledky (8)'!$B$5:$T$50,19,FALSE)),"",VLOOKUP($B370,'Vysledky (8)'!$B$5:$T$50,19,FALSE))</f>
      </c>
      <c r="K370" s="22">
        <f>IF(ISERROR(VLOOKUP($B370,'Vysledky (9)'!$B$5:$T$50,19,FALSE)),"",VLOOKUP($B370,'Vysledky (9)'!$B$5:$T$50,19,FALSE))</f>
      </c>
      <c r="L370" s="22">
        <f>IF(ISERROR(VLOOKUP($B370,'Vysledky (10)'!$B$5:$T$50,19,FALSE)),"",VLOOKUP($B370,'Vysledky (10)'!$B$5:$T$50,19,FALSE))</f>
      </c>
      <c r="M370" s="23">
        <f t="shared" si="43"/>
        <v>0</v>
      </c>
      <c r="N370" s="24"/>
      <c r="O370">
        <f t="shared" si="44"/>
        <v>0</v>
      </c>
      <c r="P370">
        <f t="shared" si="45"/>
        <v>0</v>
      </c>
      <c r="Q370" s="25">
        <f t="shared" si="48"/>
        <v>0</v>
      </c>
      <c r="R370" s="25">
        <f t="shared" si="42"/>
        <v>0</v>
      </c>
      <c r="S370" s="25">
        <f t="shared" si="42"/>
        <v>0</v>
      </c>
      <c r="T370" s="25">
        <f t="shared" si="42"/>
        <v>0</v>
      </c>
      <c r="U370">
        <f t="shared" si="46"/>
        <v>0</v>
      </c>
      <c r="V370">
        <f t="shared" si="49"/>
        <v>0</v>
      </c>
      <c r="W370" s="164">
        <f t="shared" si="51"/>
        <v>0</v>
      </c>
      <c r="X370" s="164">
        <f t="shared" si="51"/>
        <v>0</v>
      </c>
      <c r="Y370" s="164">
        <f t="shared" si="51"/>
        <v>0</v>
      </c>
      <c r="Z370" s="164">
        <f t="shared" si="51"/>
        <v>0</v>
      </c>
      <c r="AA370" s="164">
        <f t="shared" si="51"/>
        <v>0</v>
      </c>
      <c r="AB370" s="164">
        <f t="shared" si="51"/>
        <v>0</v>
      </c>
      <c r="AC370" s="165">
        <f t="shared" si="47"/>
        <v>0</v>
      </c>
      <c r="AD370" s="166">
        <f t="shared" si="50"/>
        <v>43</v>
      </c>
    </row>
    <row r="371" spans="3:30" ht="12.75">
      <c r="C371" s="22">
        <f>IF(ISERROR(VLOOKUP($B371,'Vysledky (1)'!$B$5:$T$50,19,FALSE)),"",VLOOKUP($B371,'Vysledky (1)'!$B$5:$T$50,19,FALSE))</f>
      </c>
      <c r="D371" s="22">
        <f>IF(ISERROR(VLOOKUP($B371,'Vysledky (2)'!$B$5:$T$50,19,FALSE)),"",VLOOKUP($B371,'Vysledky (2)'!$B$5:$T$50,19,FALSE))</f>
      </c>
      <c r="E371" s="22">
        <f>IF(ISERROR(VLOOKUP($B371,'Vysledky (3)'!$B$5:$T$50,19,FALSE)),"",VLOOKUP($B371,'Vysledky (3)'!$B$5:$T$50,19,FALSE))</f>
      </c>
      <c r="F371" s="22">
        <f>IF(ISERROR(VLOOKUP($B371,'Vysledky (4)'!$B$5:$T$50,19,FALSE)),"",VLOOKUP($B371,'Vysledky (4)'!$B$5:$T$50,19,FALSE))</f>
      </c>
      <c r="G371" s="22">
        <f>IF(ISERROR(VLOOKUP($B371,'Vysledky (5)'!$B$5:$T$50,19,FALSE)),"",VLOOKUP($B371,'Vysledky (5)'!$B$5:$T$50,19,FALSE))</f>
      </c>
      <c r="H371" s="22">
        <f>IF(ISERROR(VLOOKUP($B371,'Vysledky (6)'!$B$5:$T$50,19,FALSE)),"",VLOOKUP($B371,'Vysledky (6)'!$B$5:$T$50,19,FALSE))</f>
      </c>
      <c r="I371" s="22">
        <f>IF(ISERROR(VLOOKUP($B371,'Vysledky (7)'!$B$5:$T$50,19,FALSE)),"",VLOOKUP($B371,'Vysledky (7)'!$B$5:$T$50,19,FALSE))</f>
      </c>
      <c r="J371" s="22">
        <f>IF(ISERROR(VLOOKUP($B371,'Vysledky (8)'!$B$5:$T$50,19,FALSE)),"",VLOOKUP($B371,'Vysledky (8)'!$B$5:$T$50,19,FALSE))</f>
      </c>
      <c r="K371" s="22">
        <f>IF(ISERROR(VLOOKUP($B371,'Vysledky (9)'!$B$5:$T$50,19,FALSE)),"",VLOOKUP($B371,'Vysledky (9)'!$B$5:$T$50,19,FALSE))</f>
      </c>
      <c r="L371" s="22">
        <f>IF(ISERROR(VLOOKUP($B371,'Vysledky (10)'!$B$5:$T$50,19,FALSE)),"",VLOOKUP($B371,'Vysledky (10)'!$B$5:$T$50,19,FALSE))</f>
      </c>
      <c r="M371" s="23">
        <f t="shared" si="43"/>
        <v>0</v>
      </c>
      <c r="N371" s="24"/>
      <c r="O371">
        <f t="shared" si="44"/>
        <v>0</v>
      </c>
      <c r="P371">
        <f t="shared" si="45"/>
        <v>0</v>
      </c>
      <c r="Q371" s="25">
        <f t="shared" si="48"/>
        <v>0</v>
      </c>
      <c r="R371" s="25">
        <f t="shared" si="42"/>
        <v>0</v>
      </c>
      <c r="S371" s="25">
        <f t="shared" si="42"/>
        <v>0</v>
      </c>
      <c r="T371" s="25">
        <f t="shared" si="42"/>
        <v>0</v>
      </c>
      <c r="U371">
        <f t="shared" si="46"/>
        <v>0</v>
      </c>
      <c r="V371">
        <f t="shared" si="49"/>
        <v>0</v>
      </c>
      <c r="W371" s="164">
        <f t="shared" si="51"/>
        <v>0</v>
      </c>
      <c r="X371" s="164">
        <f t="shared" si="51"/>
        <v>0</v>
      </c>
      <c r="Y371" s="164">
        <f t="shared" si="51"/>
        <v>0</v>
      </c>
      <c r="Z371" s="164">
        <f t="shared" si="51"/>
        <v>0</v>
      </c>
      <c r="AA371" s="164">
        <f t="shared" si="51"/>
        <v>0</v>
      </c>
      <c r="AB371" s="164">
        <f t="shared" si="51"/>
        <v>0</v>
      </c>
      <c r="AC371" s="165">
        <f t="shared" si="47"/>
        <v>0</v>
      </c>
      <c r="AD371" s="166">
        <f t="shared" si="50"/>
        <v>43</v>
      </c>
    </row>
    <row r="372" spans="3:30" ht="12.75">
      <c r="C372" s="22">
        <f>IF(ISERROR(VLOOKUP($B372,'Vysledky (1)'!$B$5:$T$50,19,FALSE)),"",VLOOKUP($B372,'Vysledky (1)'!$B$5:$T$50,19,FALSE))</f>
      </c>
      <c r="D372" s="22">
        <f>IF(ISERROR(VLOOKUP($B372,'Vysledky (2)'!$B$5:$T$50,19,FALSE)),"",VLOOKUP($B372,'Vysledky (2)'!$B$5:$T$50,19,FALSE))</f>
      </c>
      <c r="E372" s="22">
        <f>IF(ISERROR(VLOOKUP($B372,'Vysledky (3)'!$B$5:$T$50,19,FALSE)),"",VLOOKUP($B372,'Vysledky (3)'!$B$5:$T$50,19,FALSE))</f>
      </c>
      <c r="F372" s="22">
        <f>IF(ISERROR(VLOOKUP($B372,'Vysledky (4)'!$B$5:$T$50,19,FALSE)),"",VLOOKUP($B372,'Vysledky (4)'!$B$5:$T$50,19,FALSE))</f>
      </c>
      <c r="G372" s="22">
        <f>IF(ISERROR(VLOOKUP($B372,'Vysledky (5)'!$B$5:$T$50,19,FALSE)),"",VLOOKUP($B372,'Vysledky (5)'!$B$5:$T$50,19,FALSE))</f>
      </c>
      <c r="H372" s="22">
        <f>IF(ISERROR(VLOOKUP($B372,'Vysledky (6)'!$B$5:$T$50,19,FALSE)),"",VLOOKUP($B372,'Vysledky (6)'!$B$5:$T$50,19,FALSE))</f>
      </c>
      <c r="I372" s="22">
        <f>IF(ISERROR(VLOOKUP($B372,'Vysledky (7)'!$B$5:$T$50,19,FALSE)),"",VLOOKUP($B372,'Vysledky (7)'!$B$5:$T$50,19,FALSE))</f>
      </c>
      <c r="J372" s="22">
        <f>IF(ISERROR(VLOOKUP($B372,'Vysledky (8)'!$B$5:$T$50,19,FALSE)),"",VLOOKUP($B372,'Vysledky (8)'!$B$5:$T$50,19,FALSE))</f>
      </c>
      <c r="K372" s="22">
        <f>IF(ISERROR(VLOOKUP($B372,'Vysledky (9)'!$B$5:$T$50,19,FALSE)),"",VLOOKUP($B372,'Vysledky (9)'!$B$5:$T$50,19,FALSE))</f>
      </c>
      <c r="L372" s="22">
        <f>IF(ISERROR(VLOOKUP($B372,'Vysledky (10)'!$B$5:$T$50,19,FALSE)),"",VLOOKUP($B372,'Vysledky (10)'!$B$5:$T$50,19,FALSE))</f>
      </c>
      <c r="M372" s="23">
        <f t="shared" si="43"/>
        <v>0</v>
      </c>
      <c r="N372" s="24"/>
      <c r="O372">
        <f t="shared" si="44"/>
        <v>0</v>
      </c>
      <c r="P372">
        <f t="shared" si="45"/>
        <v>0</v>
      </c>
      <c r="Q372" s="25">
        <f t="shared" si="48"/>
        <v>0</v>
      </c>
      <c r="R372" s="25">
        <f t="shared" si="42"/>
        <v>0</v>
      </c>
      <c r="S372" s="25">
        <f t="shared" si="42"/>
        <v>0</v>
      </c>
      <c r="T372" s="25">
        <f t="shared" si="42"/>
        <v>0</v>
      </c>
      <c r="U372">
        <f t="shared" si="46"/>
        <v>0</v>
      </c>
      <c r="V372">
        <f t="shared" si="49"/>
        <v>0</v>
      </c>
      <c r="W372" s="164">
        <f t="shared" si="51"/>
        <v>0</v>
      </c>
      <c r="X372" s="164">
        <f t="shared" si="51"/>
        <v>0</v>
      </c>
      <c r="Y372" s="164">
        <f t="shared" si="51"/>
        <v>0</v>
      </c>
      <c r="Z372" s="164">
        <f t="shared" si="51"/>
        <v>0</v>
      </c>
      <c r="AA372" s="164">
        <f t="shared" si="51"/>
        <v>0</v>
      </c>
      <c r="AB372" s="164">
        <f t="shared" si="51"/>
        <v>0</v>
      </c>
      <c r="AC372" s="165">
        <f t="shared" si="47"/>
        <v>0</v>
      </c>
      <c r="AD372" s="166">
        <f t="shared" si="50"/>
        <v>43</v>
      </c>
    </row>
    <row r="373" spans="3:30" ht="12.75">
      <c r="C373" s="22">
        <f>IF(ISERROR(VLOOKUP($B373,'Vysledky (1)'!$B$5:$T$50,19,FALSE)),"",VLOOKUP($B373,'Vysledky (1)'!$B$5:$T$50,19,FALSE))</f>
      </c>
      <c r="D373" s="22">
        <f>IF(ISERROR(VLOOKUP($B373,'Vysledky (2)'!$B$5:$T$50,19,FALSE)),"",VLOOKUP($B373,'Vysledky (2)'!$B$5:$T$50,19,FALSE))</f>
      </c>
      <c r="E373" s="22">
        <f>IF(ISERROR(VLOOKUP($B373,'Vysledky (3)'!$B$5:$T$50,19,FALSE)),"",VLOOKUP($B373,'Vysledky (3)'!$B$5:$T$50,19,FALSE))</f>
      </c>
      <c r="F373" s="22">
        <f>IF(ISERROR(VLOOKUP($B373,'Vysledky (4)'!$B$5:$T$50,19,FALSE)),"",VLOOKUP($B373,'Vysledky (4)'!$B$5:$T$50,19,FALSE))</f>
      </c>
      <c r="G373" s="22">
        <f>IF(ISERROR(VLOOKUP($B373,'Vysledky (5)'!$B$5:$T$50,19,FALSE)),"",VLOOKUP($B373,'Vysledky (5)'!$B$5:$T$50,19,FALSE))</f>
      </c>
      <c r="H373" s="22">
        <f>IF(ISERROR(VLOOKUP($B373,'Vysledky (6)'!$B$5:$T$50,19,FALSE)),"",VLOOKUP($B373,'Vysledky (6)'!$B$5:$T$50,19,FALSE))</f>
      </c>
      <c r="I373" s="22">
        <f>IF(ISERROR(VLOOKUP($B373,'Vysledky (7)'!$B$5:$T$50,19,FALSE)),"",VLOOKUP($B373,'Vysledky (7)'!$B$5:$T$50,19,FALSE))</f>
      </c>
      <c r="J373" s="22">
        <f>IF(ISERROR(VLOOKUP($B373,'Vysledky (8)'!$B$5:$T$50,19,FALSE)),"",VLOOKUP($B373,'Vysledky (8)'!$B$5:$T$50,19,FALSE))</f>
      </c>
      <c r="K373" s="22">
        <f>IF(ISERROR(VLOOKUP($B373,'Vysledky (9)'!$B$5:$T$50,19,FALSE)),"",VLOOKUP($B373,'Vysledky (9)'!$B$5:$T$50,19,FALSE))</f>
      </c>
      <c r="L373" s="22">
        <f>IF(ISERROR(VLOOKUP($B373,'Vysledky (10)'!$B$5:$T$50,19,FALSE)),"",VLOOKUP($B373,'Vysledky (10)'!$B$5:$T$50,19,FALSE))</f>
      </c>
      <c r="M373" s="23">
        <f t="shared" si="43"/>
        <v>0</v>
      </c>
      <c r="N373" s="24"/>
      <c r="O373">
        <f t="shared" si="44"/>
        <v>0</v>
      </c>
      <c r="P373">
        <f t="shared" si="45"/>
        <v>0</v>
      </c>
      <c r="Q373" s="25">
        <f t="shared" si="48"/>
        <v>0</v>
      </c>
      <c r="R373" s="25">
        <f t="shared" si="42"/>
        <v>0</v>
      </c>
      <c r="S373" s="25">
        <f t="shared" si="42"/>
        <v>0</v>
      </c>
      <c r="T373" s="25">
        <f t="shared" si="42"/>
        <v>0</v>
      </c>
      <c r="U373">
        <f t="shared" si="46"/>
        <v>0</v>
      </c>
      <c r="V373">
        <f t="shared" si="49"/>
        <v>0</v>
      </c>
      <c r="W373" s="164">
        <f t="shared" si="51"/>
        <v>0</v>
      </c>
      <c r="X373" s="164">
        <f t="shared" si="51"/>
        <v>0</v>
      </c>
      <c r="Y373" s="164">
        <f t="shared" si="51"/>
        <v>0</v>
      </c>
      <c r="Z373" s="164">
        <f t="shared" si="51"/>
        <v>0</v>
      </c>
      <c r="AA373" s="164">
        <f t="shared" si="51"/>
        <v>0</v>
      </c>
      <c r="AB373" s="164">
        <f t="shared" si="51"/>
        <v>0</v>
      </c>
      <c r="AC373" s="165">
        <f t="shared" si="47"/>
        <v>0</v>
      </c>
      <c r="AD373" s="166">
        <f t="shared" si="50"/>
        <v>43</v>
      </c>
    </row>
    <row r="374" spans="3:30" ht="12.75">
      <c r="C374" s="22">
        <f>IF(ISERROR(VLOOKUP($B374,'Vysledky (1)'!$B$5:$T$50,19,FALSE)),"",VLOOKUP($B374,'Vysledky (1)'!$B$5:$T$50,19,FALSE))</f>
      </c>
      <c r="D374" s="22">
        <f>IF(ISERROR(VLOOKUP($B374,'Vysledky (2)'!$B$5:$T$50,19,FALSE)),"",VLOOKUP($B374,'Vysledky (2)'!$B$5:$T$50,19,FALSE))</f>
      </c>
      <c r="E374" s="22">
        <f>IF(ISERROR(VLOOKUP($B374,'Vysledky (3)'!$B$5:$T$50,19,FALSE)),"",VLOOKUP($B374,'Vysledky (3)'!$B$5:$T$50,19,FALSE))</f>
      </c>
      <c r="F374" s="22">
        <f>IF(ISERROR(VLOOKUP($B374,'Vysledky (4)'!$B$5:$T$50,19,FALSE)),"",VLOOKUP($B374,'Vysledky (4)'!$B$5:$T$50,19,FALSE))</f>
      </c>
      <c r="G374" s="22">
        <f>IF(ISERROR(VLOOKUP($B374,'Vysledky (5)'!$B$5:$T$50,19,FALSE)),"",VLOOKUP($B374,'Vysledky (5)'!$B$5:$T$50,19,FALSE))</f>
      </c>
      <c r="H374" s="22">
        <f>IF(ISERROR(VLOOKUP($B374,'Vysledky (6)'!$B$5:$T$50,19,FALSE)),"",VLOOKUP($B374,'Vysledky (6)'!$B$5:$T$50,19,FALSE))</f>
      </c>
      <c r="I374" s="22">
        <f>IF(ISERROR(VLOOKUP($B374,'Vysledky (7)'!$B$5:$T$50,19,FALSE)),"",VLOOKUP($B374,'Vysledky (7)'!$B$5:$T$50,19,FALSE))</f>
      </c>
      <c r="J374" s="22">
        <f>IF(ISERROR(VLOOKUP($B374,'Vysledky (8)'!$B$5:$T$50,19,FALSE)),"",VLOOKUP($B374,'Vysledky (8)'!$B$5:$T$50,19,FALSE))</f>
      </c>
      <c r="K374" s="22">
        <f>IF(ISERROR(VLOOKUP($B374,'Vysledky (9)'!$B$5:$T$50,19,FALSE)),"",VLOOKUP($B374,'Vysledky (9)'!$B$5:$T$50,19,FALSE))</f>
      </c>
      <c r="L374" s="22">
        <f>IF(ISERROR(VLOOKUP($B374,'Vysledky (10)'!$B$5:$T$50,19,FALSE)),"",VLOOKUP($B374,'Vysledky (10)'!$B$5:$T$50,19,FALSE))</f>
      </c>
      <c r="M374" s="23">
        <f t="shared" si="43"/>
        <v>0</v>
      </c>
      <c r="N374" s="24"/>
      <c r="O374">
        <f t="shared" si="44"/>
        <v>0</v>
      </c>
      <c r="P374">
        <f t="shared" si="45"/>
        <v>0</v>
      </c>
      <c r="Q374" s="25">
        <f t="shared" si="48"/>
        <v>0</v>
      </c>
      <c r="R374" s="25">
        <f t="shared" si="42"/>
        <v>0</v>
      </c>
      <c r="S374" s="25">
        <f t="shared" si="42"/>
        <v>0</v>
      </c>
      <c r="T374" s="25">
        <f t="shared" si="42"/>
        <v>0</v>
      </c>
      <c r="U374">
        <f t="shared" si="46"/>
        <v>0</v>
      </c>
      <c r="V374">
        <f t="shared" si="49"/>
        <v>0</v>
      </c>
      <c r="W374" s="164">
        <f t="shared" si="51"/>
        <v>0</v>
      </c>
      <c r="X374" s="164">
        <f t="shared" si="51"/>
        <v>0</v>
      </c>
      <c r="Y374" s="164">
        <f t="shared" si="51"/>
        <v>0</v>
      </c>
      <c r="Z374" s="164">
        <f t="shared" si="51"/>
        <v>0</v>
      </c>
      <c r="AA374" s="164">
        <f t="shared" si="51"/>
        <v>0</v>
      </c>
      <c r="AB374" s="164">
        <f t="shared" si="51"/>
        <v>0</v>
      </c>
      <c r="AC374" s="165">
        <f t="shared" si="47"/>
        <v>0</v>
      </c>
      <c r="AD374" s="166">
        <f t="shared" si="50"/>
        <v>43</v>
      </c>
    </row>
    <row r="375" spans="3:30" ht="12.75">
      <c r="C375" s="22">
        <f>IF(ISERROR(VLOOKUP($B375,'Vysledky (1)'!$B$5:$T$50,19,FALSE)),"",VLOOKUP($B375,'Vysledky (1)'!$B$5:$T$50,19,FALSE))</f>
      </c>
      <c r="D375" s="22">
        <f>IF(ISERROR(VLOOKUP($B375,'Vysledky (2)'!$B$5:$T$50,19,FALSE)),"",VLOOKUP($B375,'Vysledky (2)'!$B$5:$T$50,19,FALSE))</f>
      </c>
      <c r="E375" s="22">
        <f>IF(ISERROR(VLOOKUP($B375,'Vysledky (3)'!$B$5:$T$50,19,FALSE)),"",VLOOKUP($B375,'Vysledky (3)'!$B$5:$T$50,19,FALSE))</f>
      </c>
      <c r="F375" s="22">
        <f>IF(ISERROR(VLOOKUP($B375,'Vysledky (4)'!$B$5:$T$50,19,FALSE)),"",VLOOKUP($B375,'Vysledky (4)'!$B$5:$T$50,19,FALSE))</f>
      </c>
      <c r="G375" s="22">
        <f>IF(ISERROR(VLOOKUP($B375,'Vysledky (5)'!$B$5:$T$50,19,FALSE)),"",VLOOKUP($B375,'Vysledky (5)'!$B$5:$T$50,19,FALSE))</f>
      </c>
      <c r="H375" s="22">
        <f>IF(ISERROR(VLOOKUP($B375,'Vysledky (6)'!$B$5:$T$50,19,FALSE)),"",VLOOKUP($B375,'Vysledky (6)'!$B$5:$T$50,19,FALSE))</f>
      </c>
      <c r="I375" s="22">
        <f>IF(ISERROR(VLOOKUP($B375,'Vysledky (7)'!$B$5:$T$50,19,FALSE)),"",VLOOKUP($B375,'Vysledky (7)'!$B$5:$T$50,19,FALSE))</f>
      </c>
      <c r="J375" s="22">
        <f>IF(ISERROR(VLOOKUP($B375,'Vysledky (8)'!$B$5:$T$50,19,FALSE)),"",VLOOKUP($B375,'Vysledky (8)'!$B$5:$T$50,19,FALSE))</f>
      </c>
      <c r="K375" s="22">
        <f>IF(ISERROR(VLOOKUP($B375,'Vysledky (9)'!$B$5:$T$50,19,FALSE)),"",VLOOKUP($B375,'Vysledky (9)'!$B$5:$T$50,19,FALSE))</f>
      </c>
      <c r="L375" s="22">
        <f>IF(ISERROR(VLOOKUP($B375,'Vysledky (10)'!$B$5:$T$50,19,FALSE)),"",VLOOKUP($B375,'Vysledky (10)'!$B$5:$T$50,19,FALSE))</f>
      </c>
      <c r="M375" s="23">
        <f t="shared" si="43"/>
        <v>0</v>
      </c>
      <c r="N375" s="24"/>
      <c r="O375">
        <f t="shared" si="44"/>
        <v>0</v>
      </c>
      <c r="P375">
        <f t="shared" si="45"/>
        <v>0</v>
      </c>
      <c r="Q375" s="25">
        <f t="shared" si="48"/>
        <v>0</v>
      </c>
      <c r="R375" s="25">
        <f t="shared" si="42"/>
        <v>0</v>
      </c>
      <c r="S375" s="25">
        <f t="shared" si="42"/>
        <v>0</v>
      </c>
      <c r="T375" s="25">
        <f t="shared" si="42"/>
        <v>0</v>
      </c>
      <c r="U375">
        <f t="shared" si="46"/>
        <v>0</v>
      </c>
      <c r="V375">
        <f t="shared" si="49"/>
        <v>0</v>
      </c>
      <c r="W375" s="164">
        <f t="shared" si="51"/>
        <v>0</v>
      </c>
      <c r="X375" s="164">
        <f t="shared" si="51"/>
        <v>0</v>
      </c>
      <c r="Y375" s="164">
        <f t="shared" si="51"/>
        <v>0</v>
      </c>
      <c r="Z375" s="164">
        <f t="shared" si="51"/>
        <v>0</v>
      </c>
      <c r="AA375" s="164">
        <f t="shared" si="51"/>
        <v>0</v>
      </c>
      <c r="AB375" s="164">
        <f t="shared" si="51"/>
        <v>0</v>
      </c>
      <c r="AC375" s="165">
        <f t="shared" si="47"/>
        <v>0</v>
      </c>
      <c r="AD375" s="166">
        <f t="shared" si="50"/>
        <v>43</v>
      </c>
    </row>
    <row r="376" spans="3:30" ht="12.75">
      <c r="C376" s="22">
        <f>IF(ISERROR(VLOOKUP($B376,'Vysledky (1)'!$B$5:$T$50,19,FALSE)),"",VLOOKUP($B376,'Vysledky (1)'!$B$5:$T$50,19,FALSE))</f>
      </c>
      <c r="D376" s="22">
        <f>IF(ISERROR(VLOOKUP($B376,'Vysledky (2)'!$B$5:$T$50,19,FALSE)),"",VLOOKUP($B376,'Vysledky (2)'!$B$5:$T$50,19,FALSE))</f>
      </c>
      <c r="E376" s="22">
        <f>IF(ISERROR(VLOOKUP($B376,'Vysledky (3)'!$B$5:$T$50,19,FALSE)),"",VLOOKUP($B376,'Vysledky (3)'!$B$5:$T$50,19,FALSE))</f>
      </c>
      <c r="F376" s="22">
        <f>IF(ISERROR(VLOOKUP($B376,'Vysledky (4)'!$B$5:$T$50,19,FALSE)),"",VLOOKUP($B376,'Vysledky (4)'!$B$5:$T$50,19,FALSE))</f>
      </c>
      <c r="G376" s="22">
        <f>IF(ISERROR(VLOOKUP($B376,'Vysledky (5)'!$B$5:$T$50,19,FALSE)),"",VLOOKUP($B376,'Vysledky (5)'!$B$5:$T$50,19,FALSE))</f>
      </c>
      <c r="H376" s="22">
        <f>IF(ISERROR(VLOOKUP($B376,'Vysledky (6)'!$B$5:$T$50,19,FALSE)),"",VLOOKUP($B376,'Vysledky (6)'!$B$5:$T$50,19,FALSE))</f>
      </c>
      <c r="I376" s="22">
        <f>IF(ISERROR(VLOOKUP($B376,'Vysledky (7)'!$B$5:$T$50,19,FALSE)),"",VLOOKUP($B376,'Vysledky (7)'!$B$5:$T$50,19,FALSE))</f>
      </c>
      <c r="J376" s="22">
        <f>IF(ISERROR(VLOOKUP($B376,'Vysledky (8)'!$B$5:$T$50,19,FALSE)),"",VLOOKUP($B376,'Vysledky (8)'!$B$5:$T$50,19,FALSE))</f>
      </c>
      <c r="K376" s="22">
        <f>IF(ISERROR(VLOOKUP($B376,'Vysledky (9)'!$B$5:$T$50,19,FALSE)),"",VLOOKUP($B376,'Vysledky (9)'!$B$5:$T$50,19,FALSE))</f>
      </c>
      <c r="L376" s="22">
        <f>IF(ISERROR(VLOOKUP($B376,'Vysledky (10)'!$B$5:$T$50,19,FALSE)),"",VLOOKUP($B376,'Vysledky (10)'!$B$5:$T$50,19,FALSE))</f>
      </c>
      <c r="M376" s="23">
        <f t="shared" si="43"/>
        <v>0</v>
      </c>
      <c r="N376" s="24"/>
      <c r="O376">
        <f t="shared" si="44"/>
        <v>0</v>
      </c>
      <c r="P376">
        <f t="shared" si="45"/>
        <v>0</v>
      </c>
      <c r="Q376" s="25">
        <f t="shared" si="48"/>
        <v>0</v>
      </c>
      <c r="R376" s="25">
        <f t="shared" si="42"/>
        <v>0</v>
      </c>
      <c r="S376" s="25">
        <f t="shared" si="42"/>
        <v>0</v>
      </c>
      <c r="T376" s="25">
        <f t="shared" si="42"/>
        <v>0</v>
      </c>
      <c r="U376">
        <f t="shared" si="46"/>
        <v>0</v>
      </c>
      <c r="V376">
        <f t="shared" si="49"/>
        <v>0</v>
      </c>
      <c r="W376" s="164">
        <f t="shared" si="51"/>
        <v>0</v>
      </c>
      <c r="X376" s="164">
        <f t="shared" si="51"/>
        <v>0</v>
      </c>
      <c r="Y376" s="164">
        <f t="shared" si="51"/>
        <v>0</v>
      </c>
      <c r="Z376" s="164">
        <f t="shared" si="51"/>
        <v>0</v>
      </c>
      <c r="AA376" s="164">
        <f t="shared" si="51"/>
        <v>0</v>
      </c>
      <c r="AB376" s="164">
        <f t="shared" si="51"/>
        <v>0</v>
      </c>
      <c r="AC376" s="165">
        <f t="shared" si="47"/>
        <v>0</v>
      </c>
      <c r="AD376" s="166">
        <f t="shared" si="50"/>
        <v>43</v>
      </c>
    </row>
    <row r="377" spans="3:30" ht="12.75">
      <c r="C377" s="22">
        <f>IF(ISERROR(VLOOKUP($B377,'Vysledky (1)'!$B$5:$T$50,19,FALSE)),"",VLOOKUP($B377,'Vysledky (1)'!$B$5:$T$50,19,FALSE))</f>
      </c>
      <c r="D377" s="22">
        <f>IF(ISERROR(VLOOKUP($B377,'Vysledky (2)'!$B$5:$T$50,19,FALSE)),"",VLOOKUP($B377,'Vysledky (2)'!$B$5:$T$50,19,FALSE))</f>
      </c>
      <c r="E377" s="22">
        <f>IF(ISERROR(VLOOKUP($B377,'Vysledky (3)'!$B$5:$T$50,19,FALSE)),"",VLOOKUP($B377,'Vysledky (3)'!$B$5:$T$50,19,FALSE))</f>
      </c>
      <c r="F377" s="22">
        <f>IF(ISERROR(VLOOKUP($B377,'Vysledky (4)'!$B$5:$T$50,19,FALSE)),"",VLOOKUP($B377,'Vysledky (4)'!$B$5:$T$50,19,FALSE))</f>
      </c>
      <c r="G377" s="22">
        <f>IF(ISERROR(VLOOKUP($B377,'Vysledky (5)'!$B$5:$T$50,19,FALSE)),"",VLOOKUP($B377,'Vysledky (5)'!$B$5:$T$50,19,FALSE))</f>
      </c>
      <c r="H377" s="22">
        <f>IF(ISERROR(VLOOKUP($B377,'Vysledky (6)'!$B$5:$T$50,19,FALSE)),"",VLOOKUP($B377,'Vysledky (6)'!$B$5:$T$50,19,FALSE))</f>
      </c>
      <c r="I377" s="22">
        <f>IF(ISERROR(VLOOKUP($B377,'Vysledky (7)'!$B$5:$T$50,19,FALSE)),"",VLOOKUP($B377,'Vysledky (7)'!$B$5:$T$50,19,FALSE))</f>
      </c>
      <c r="J377" s="22">
        <f>IF(ISERROR(VLOOKUP($B377,'Vysledky (8)'!$B$5:$T$50,19,FALSE)),"",VLOOKUP($B377,'Vysledky (8)'!$B$5:$T$50,19,FALSE))</f>
      </c>
      <c r="K377" s="22">
        <f>IF(ISERROR(VLOOKUP($B377,'Vysledky (9)'!$B$5:$T$50,19,FALSE)),"",VLOOKUP($B377,'Vysledky (9)'!$B$5:$T$50,19,FALSE))</f>
      </c>
      <c r="L377" s="22">
        <f>IF(ISERROR(VLOOKUP($B377,'Vysledky (10)'!$B$5:$T$50,19,FALSE)),"",VLOOKUP($B377,'Vysledky (10)'!$B$5:$T$50,19,FALSE))</f>
      </c>
      <c r="M377" s="23">
        <f t="shared" si="43"/>
        <v>0</v>
      </c>
      <c r="N377" s="24"/>
      <c r="O377">
        <f t="shared" si="44"/>
        <v>0</v>
      </c>
      <c r="P377">
        <f t="shared" si="45"/>
        <v>0</v>
      </c>
      <c r="Q377" s="25">
        <f t="shared" si="48"/>
        <v>0</v>
      </c>
      <c r="R377" s="25">
        <f t="shared" si="42"/>
        <v>0</v>
      </c>
      <c r="S377" s="25">
        <f t="shared" si="42"/>
        <v>0</v>
      </c>
      <c r="T377" s="25">
        <f t="shared" si="42"/>
        <v>0</v>
      </c>
      <c r="U377">
        <f t="shared" si="46"/>
        <v>0</v>
      </c>
      <c r="V377">
        <f t="shared" si="49"/>
        <v>0</v>
      </c>
      <c r="W377" s="164">
        <f t="shared" si="51"/>
        <v>0</v>
      </c>
      <c r="X377" s="164">
        <f t="shared" si="51"/>
        <v>0</v>
      </c>
      <c r="Y377" s="164">
        <f t="shared" si="51"/>
        <v>0</v>
      </c>
      <c r="Z377" s="164">
        <f t="shared" si="51"/>
        <v>0</v>
      </c>
      <c r="AA377" s="164">
        <f t="shared" si="51"/>
        <v>0</v>
      </c>
      <c r="AB377" s="164">
        <f t="shared" si="51"/>
        <v>0</v>
      </c>
      <c r="AC377" s="165">
        <f t="shared" si="47"/>
        <v>0</v>
      </c>
      <c r="AD377" s="166">
        <f t="shared" si="50"/>
        <v>43</v>
      </c>
    </row>
    <row r="378" spans="3:30" ht="12.75">
      <c r="C378" s="22">
        <f>IF(ISERROR(VLOOKUP($B378,'Vysledky (1)'!$B$5:$T$50,19,FALSE)),"",VLOOKUP($B378,'Vysledky (1)'!$B$5:$T$50,19,FALSE))</f>
      </c>
      <c r="D378" s="22">
        <f>IF(ISERROR(VLOOKUP($B378,'Vysledky (2)'!$B$5:$T$50,19,FALSE)),"",VLOOKUP($B378,'Vysledky (2)'!$B$5:$T$50,19,FALSE))</f>
      </c>
      <c r="E378" s="22">
        <f>IF(ISERROR(VLOOKUP($B378,'Vysledky (3)'!$B$5:$T$50,19,FALSE)),"",VLOOKUP($B378,'Vysledky (3)'!$B$5:$T$50,19,FALSE))</f>
      </c>
      <c r="F378" s="22">
        <f>IF(ISERROR(VLOOKUP($B378,'Vysledky (4)'!$B$5:$T$50,19,FALSE)),"",VLOOKUP($B378,'Vysledky (4)'!$B$5:$T$50,19,FALSE))</f>
      </c>
      <c r="G378" s="22">
        <f>IF(ISERROR(VLOOKUP($B378,'Vysledky (5)'!$B$5:$T$50,19,FALSE)),"",VLOOKUP($B378,'Vysledky (5)'!$B$5:$T$50,19,FALSE))</f>
      </c>
      <c r="H378" s="22">
        <f>IF(ISERROR(VLOOKUP($B378,'Vysledky (6)'!$B$5:$T$50,19,FALSE)),"",VLOOKUP($B378,'Vysledky (6)'!$B$5:$T$50,19,FALSE))</f>
      </c>
      <c r="I378" s="22">
        <f>IF(ISERROR(VLOOKUP($B378,'Vysledky (7)'!$B$5:$T$50,19,FALSE)),"",VLOOKUP($B378,'Vysledky (7)'!$B$5:$T$50,19,FALSE))</f>
      </c>
      <c r="J378" s="22">
        <f>IF(ISERROR(VLOOKUP($B378,'Vysledky (8)'!$B$5:$T$50,19,FALSE)),"",VLOOKUP($B378,'Vysledky (8)'!$B$5:$T$50,19,FALSE))</f>
      </c>
      <c r="K378" s="22">
        <f>IF(ISERROR(VLOOKUP($B378,'Vysledky (9)'!$B$5:$T$50,19,FALSE)),"",VLOOKUP($B378,'Vysledky (9)'!$B$5:$T$50,19,FALSE))</f>
      </c>
      <c r="L378" s="22">
        <f>IF(ISERROR(VLOOKUP($B378,'Vysledky (10)'!$B$5:$T$50,19,FALSE)),"",VLOOKUP($B378,'Vysledky (10)'!$B$5:$T$50,19,FALSE))</f>
      </c>
      <c r="M378" s="23">
        <f t="shared" si="43"/>
        <v>0</v>
      </c>
      <c r="N378" s="24"/>
      <c r="O378">
        <f t="shared" si="44"/>
        <v>0</v>
      </c>
      <c r="P378">
        <f t="shared" si="45"/>
        <v>0</v>
      </c>
      <c r="Q378" s="25">
        <f t="shared" si="48"/>
        <v>0</v>
      </c>
      <c r="R378" s="25">
        <f t="shared" si="42"/>
        <v>0</v>
      </c>
      <c r="S378" s="25">
        <f t="shared" si="42"/>
        <v>0</v>
      </c>
      <c r="T378" s="25">
        <f t="shared" si="42"/>
        <v>0</v>
      </c>
      <c r="U378">
        <f t="shared" si="46"/>
        <v>0</v>
      </c>
      <c r="V378">
        <f t="shared" si="49"/>
        <v>0</v>
      </c>
      <c r="W378" s="164">
        <f t="shared" si="51"/>
        <v>0</v>
      </c>
      <c r="X378" s="164">
        <f t="shared" si="51"/>
        <v>0</v>
      </c>
      <c r="Y378" s="164">
        <f t="shared" si="51"/>
        <v>0</v>
      </c>
      <c r="Z378" s="164">
        <f t="shared" si="51"/>
        <v>0</v>
      </c>
      <c r="AA378" s="164">
        <f t="shared" si="51"/>
        <v>0</v>
      </c>
      <c r="AB378" s="164">
        <f t="shared" si="51"/>
        <v>0</v>
      </c>
      <c r="AC378" s="165">
        <f t="shared" si="47"/>
        <v>0</v>
      </c>
      <c r="AD378" s="166">
        <f t="shared" si="50"/>
        <v>43</v>
      </c>
    </row>
    <row r="379" spans="3:30" ht="12.75">
      <c r="C379" s="22">
        <f>IF(ISERROR(VLOOKUP($B379,'Vysledky (1)'!$B$5:$T$50,19,FALSE)),"",VLOOKUP($B379,'Vysledky (1)'!$B$5:$T$50,19,FALSE))</f>
      </c>
      <c r="D379" s="22">
        <f>IF(ISERROR(VLOOKUP($B379,'Vysledky (2)'!$B$5:$T$50,19,FALSE)),"",VLOOKUP($B379,'Vysledky (2)'!$B$5:$T$50,19,FALSE))</f>
      </c>
      <c r="E379" s="22">
        <f>IF(ISERROR(VLOOKUP($B379,'Vysledky (3)'!$B$5:$T$50,19,FALSE)),"",VLOOKUP($B379,'Vysledky (3)'!$B$5:$T$50,19,FALSE))</f>
      </c>
      <c r="F379" s="22">
        <f>IF(ISERROR(VLOOKUP($B379,'Vysledky (4)'!$B$5:$T$50,19,FALSE)),"",VLOOKUP($B379,'Vysledky (4)'!$B$5:$T$50,19,FALSE))</f>
      </c>
      <c r="G379" s="22">
        <f>IF(ISERROR(VLOOKUP($B379,'Vysledky (5)'!$B$5:$T$50,19,FALSE)),"",VLOOKUP($B379,'Vysledky (5)'!$B$5:$T$50,19,FALSE))</f>
      </c>
      <c r="H379" s="22">
        <f>IF(ISERROR(VLOOKUP($B379,'Vysledky (6)'!$B$5:$T$50,19,FALSE)),"",VLOOKUP($B379,'Vysledky (6)'!$B$5:$T$50,19,FALSE))</f>
      </c>
      <c r="I379" s="22">
        <f>IF(ISERROR(VLOOKUP($B379,'Vysledky (7)'!$B$5:$T$50,19,FALSE)),"",VLOOKUP($B379,'Vysledky (7)'!$B$5:$T$50,19,FALSE))</f>
      </c>
      <c r="J379" s="22">
        <f>IF(ISERROR(VLOOKUP($B379,'Vysledky (8)'!$B$5:$T$50,19,FALSE)),"",VLOOKUP($B379,'Vysledky (8)'!$B$5:$T$50,19,FALSE))</f>
      </c>
      <c r="K379" s="22">
        <f>IF(ISERROR(VLOOKUP($B379,'Vysledky (9)'!$B$5:$T$50,19,FALSE)),"",VLOOKUP($B379,'Vysledky (9)'!$B$5:$T$50,19,FALSE))</f>
      </c>
      <c r="L379" s="22">
        <f>IF(ISERROR(VLOOKUP($B379,'Vysledky (10)'!$B$5:$T$50,19,FALSE)),"",VLOOKUP($B379,'Vysledky (10)'!$B$5:$T$50,19,FALSE))</f>
      </c>
      <c r="M379" s="23">
        <f t="shared" si="43"/>
        <v>0</v>
      </c>
      <c r="N379" s="24"/>
      <c r="O379">
        <f t="shared" si="44"/>
        <v>0</v>
      </c>
      <c r="P379">
        <f t="shared" si="45"/>
        <v>0</v>
      </c>
      <c r="Q379" s="25">
        <f t="shared" si="48"/>
        <v>0</v>
      </c>
      <c r="R379" s="25">
        <f t="shared" si="42"/>
        <v>0</v>
      </c>
      <c r="S379" s="25">
        <f t="shared" si="42"/>
        <v>0</v>
      </c>
      <c r="T379" s="25">
        <f t="shared" si="42"/>
        <v>0</v>
      </c>
      <c r="U379">
        <f t="shared" si="46"/>
        <v>0</v>
      </c>
      <c r="V379">
        <f t="shared" si="49"/>
        <v>0</v>
      </c>
      <c r="W379" s="164">
        <f t="shared" si="51"/>
        <v>0</v>
      </c>
      <c r="X379" s="164">
        <f t="shared" si="51"/>
        <v>0</v>
      </c>
      <c r="Y379" s="164">
        <f t="shared" si="51"/>
        <v>0</v>
      </c>
      <c r="Z379" s="164">
        <f t="shared" si="51"/>
        <v>0</v>
      </c>
      <c r="AA379" s="164">
        <f t="shared" si="51"/>
        <v>0</v>
      </c>
      <c r="AB379" s="164">
        <f t="shared" si="51"/>
        <v>0</v>
      </c>
      <c r="AC379" s="165">
        <f t="shared" si="47"/>
        <v>0</v>
      </c>
      <c r="AD379" s="166">
        <f t="shared" si="50"/>
        <v>43</v>
      </c>
    </row>
    <row r="380" spans="3:30" ht="12.75">
      <c r="C380" s="22">
        <f>IF(ISERROR(VLOOKUP($B380,'Vysledky (1)'!$B$5:$T$50,19,FALSE)),"",VLOOKUP($B380,'Vysledky (1)'!$B$5:$T$50,19,FALSE))</f>
      </c>
      <c r="D380" s="22">
        <f>IF(ISERROR(VLOOKUP($B380,'Vysledky (2)'!$B$5:$T$50,19,FALSE)),"",VLOOKUP($B380,'Vysledky (2)'!$B$5:$T$50,19,FALSE))</f>
      </c>
      <c r="E380" s="22">
        <f>IF(ISERROR(VLOOKUP($B380,'Vysledky (3)'!$B$5:$T$50,19,FALSE)),"",VLOOKUP($B380,'Vysledky (3)'!$B$5:$T$50,19,FALSE))</f>
      </c>
      <c r="F380" s="22">
        <f>IF(ISERROR(VLOOKUP($B380,'Vysledky (4)'!$B$5:$T$50,19,FALSE)),"",VLOOKUP($B380,'Vysledky (4)'!$B$5:$T$50,19,FALSE))</f>
      </c>
      <c r="G380" s="22">
        <f>IF(ISERROR(VLOOKUP($B380,'Vysledky (5)'!$B$5:$T$50,19,FALSE)),"",VLOOKUP($B380,'Vysledky (5)'!$B$5:$T$50,19,FALSE))</f>
      </c>
      <c r="H380" s="22">
        <f>IF(ISERROR(VLOOKUP($B380,'Vysledky (6)'!$B$5:$T$50,19,FALSE)),"",VLOOKUP($B380,'Vysledky (6)'!$B$5:$T$50,19,FALSE))</f>
      </c>
      <c r="I380" s="22">
        <f>IF(ISERROR(VLOOKUP($B380,'Vysledky (7)'!$B$5:$T$50,19,FALSE)),"",VLOOKUP($B380,'Vysledky (7)'!$B$5:$T$50,19,FALSE))</f>
      </c>
      <c r="J380" s="22">
        <f>IF(ISERROR(VLOOKUP($B380,'Vysledky (8)'!$B$5:$T$50,19,FALSE)),"",VLOOKUP($B380,'Vysledky (8)'!$B$5:$T$50,19,FALSE))</f>
      </c>
      <c r="K380" s="22">
        <f>IF(ISERROR(VLOOKUP($B380,'Vysledky (9)'!$B$5:$T$50,19,FALSE)),"",VLOOKUP($B380,'Vysledky (9)'!$B$5:$T$50,19,FALSE))</f>
      </c>
      <c r="L380" s="22">
        <f>IF(ISERROR(VLOOKUP($B380,'Vysledky (10)'!$B$5:$T$50,19,FALSE)),"",VLOOKUP($B380,'Vysledky (10)'!$B$5:$T$50,19,FALSE))</f>
      </c>
      <c r="M380" s="23">
        <f t="shared" si="43"/>
        <v>0</v>
      </c>
      <c r="N380" s="24"/>
      <c r="O380">
        <f t="shared" si="44"/>
        <v>0</v>
      </c>
      <c r="P380">
        <f t="shared" si="45"/>
        <v>0</v>
      </c>
      <c r="Q380" s="25">
        <f t="shared" si="48"/>
        <v>0</v>
      </c>
      <c r="R380" s="25">
        <f t="shared" si="42"/>
        <v>0</v>
      </c>
      <c r="S380" s="25">
        <f t="shared" si="42"/>
        <v>0</v>
      </c>
      <c r="T380" s="25">
        <f t="shared" si="42"/>
        <v>0</v>
      </c>
      <c r="U380">
        <f t="shared" si="46"/>
        <v>0</v>
      </c>
      <c r="V380">
        <f t="shared" si="49"/>
        <v>0</v>
      </c>
      <c r="W380" s="164">
        <f t="shared" si="51"/>
        <v>0</v>
      </c>
      <c r="X380" s="164">
        <f t="shared" si="51"/>
        <v>0</v>
      </c>
      <c r="Y380" s="164">
        <f t="shared" si="51"/>
        <v>0</v>
      </c>
      <c r="Z380" s="164">
        <f t="shared" si="51"/>
        <v>0</v>
      </c>
      <c r="AA380" s="164">
        <f t="shared" si="51"/>
        <v>0</v>
      </c>
      <c r="AB380" s="164">
        <f t="shared" si="51"/>
        <v>0</v>
      </c>
      <c r="AC380" s="165">
        <f t="shared" si="47"/>
        <v>0</v>
      </c>
      <c r="AD380" s="166">
        <f t="shared" si="50"/>
        <v>43</v>
      </c>
    </row>
    <row r="381" spans="3:30" ht="12.75">
      <c r="C381" s="22">
        <f>IF(ISERROR(VLOOKUP($B381,'Vysledky (1)'!$B$5:$T$50,19,FALSE)),"",VLOOKUP($B381,'Vysledky (1)'!$B$5:$T$50,19,FALSE))</f>
      </c>
      <c r="D381" s="22">
        <f>IF(ISERROR(VLOOKUP($B381,'Vysledky (2)'!$B$5:$T$50,19,FALSE)),"",VLOOKUP($B381,'Vysledky (2)'!$B$5:$T$50,19,FALSE))</f>
      </c>
      <c r="E381" s="22">
        <f>IF(ISERROR(VLOOKUP($B381,'Vysledky (3)'!$B$5:$T$50,19,FALSE)),"",VLOOKUP($B381,'Vysledky (3)'!$B$5:$T$50,19,FALSE))</f>
      </c>
      <c r="F381" s="22">
        <f>IF(ISERROR(VLOOKUP($B381,'Vysledky (4)'!$B$5:$T$50,19,FALSE)),"",VLOOKUP($B381,'Vysledky (4)'!$B$5:$T$50,19,FALSE))</f>
      </c>
      <c r="G381" s="22">
        <f>IF(ISERROR(VLOOKUP($B381,'Vysledky (5)'!$B$5:$T$50,19,FALSE)),"",VLOOKUP($B381,'Vysledky (5)'!$B$5:$T$50,19,FALSE))</f>
      </c>
      <c r="H381" s="22">
        <f>IF(ISERROR(VLOOKUP($B381,'Vysledky (6)'!$B$5:$T$50,19,FALSE)),"",VLOOKUP($B381,'Vysledky (6)'!$B$5:$T$50,19,FALSE))</f>
      </c>
      <c r="I381" s="22">
        <f>IF(ISERROR(VLOOKUP($B381,'Vysledky (7)'!$B$5:$T$50,19,FALSE)),"",VLOOKUP($B381,'Vysledky (7)'!$B$5:$T$50,19,FALSE))</f>
      </c>
      <c r="J381" s="22">
        <f>IF(ISERROR(VLOOKUP($B381,'Vysledky (8)'!$B$5:$T$50,19,FALSE)),"",VLOOKUP($B381,'Vysledky (8)'!$B$5:$T$50,19,FALSE))</f>
      </c>
      <c r="K381" s="22">
        <f>IF(ISERROR(VLOOKUP($B381,'Vysledky (9)'!$B$5:$T$50,19,FALSE)),"",VLOOKUP($B381,'Vysledky (9)'!$B$5:$T$50,19,FALSE))</f>
      </c>
      <c r="L381" s="22">
        <f>IF(ISERROR(VLOOKUP($B381,'Vysledky (10)'!$B$5:$T$50,19,FALSE)),"",VLOOKUP($B381,'Vysledky (10)'!$B$5:$T$50,19,FALSE))</f>
      </c>
      <c r="M381" s="23">
        <f t="shared" si="43"/>
        <v>0</v>
      </c>
      <c r="N381" s="24"/>
      <c r="O381">
        <f t="shared" si="44"/>
        <v>0</v>
      </c>
      <c r="P381">
        <f t="shared" si="45"/>
        <v>0</v>
      </c>
      <c r="Q381" s="25">
        <f t="shared" si="48"/>
        <v>0</v>
      </c>
      <c r="R381" s="25">
        <f t="shared" si="42"/>
        <v>0</v>
      </c>
      <c r="S381" s="25">
        <f t="shared" si="42"/>
        <v>0</v>
      </c>
      <c r="T381" s="25">
        <f t="shared" si="42"/>
        <v>0</v>
      </c>
      <c r="U381">
        <f t="shared" si="46"/>
        <v>0</v>
      </c>
      <c r="V381">
        <f t="shared" si="49"/>
        <v>0</v>
      </c>
      <c r="W381" s="164">
        <f t="shared" si="51"/>
        <v>0</v>
      </c>
      <c r="X381" s="164">
        <f t="shared" si="51"/>
        <v>0</v>
      </c>
      <c r="Y381" s="164">
        <f t="shared" si="51"/>
        <v>0</v>
      </c>
      <c r="Z381" s="164">
        <f t="shared" si="51"/>
        <v>0</v>
      </c>
      <c r="AA381" s="164">
        <f t="shared" si="51"/>
        <v>0</v>
      </c>
      <c r="AB381" s="164">
        <f t="shared" si="51"/>
        <v>0</v>
      </c>
      <c r="AC381" s="165">
        <f t="shared" si="47"/>
        <v>0</v>
      </c>
      <c r="AD381" s="166">
        <f t="shared" si="50"/>
        <v>43</v>
      </c>
    </row>
    <row r="382" spans="3:30" ht="12.75">
      <c r="C382" s="22">
        <f>IF(ISERROR(VLOOKUP($B382,'Vysledky (1)'!$B$5:$T$50,19,FALSE)),"",VLOOKUP($B382,'Vysledky (1)'!$B$5:$T$50,19,FALSE))</f>
      </c>
      <c r="D382" s="22">
        <f>IF(ISERROR(VLOOKUP($B382,'Vysledky (2)'!$B$5:$T$50,19,FALSE)),"",VLOOKUP($B382,'Vysledky (2)'!$B$5:$T$50,19,FALSE))</f>
      </c>
      <c r="E382" s="22">
        <f>IF(ISERROR(VLOOKUP($B382,'Vysledky (3)'!$B$5:$T$50,19,FALSE)),"",VLOOKUP($B382,'Vysledky (3)'!$B$5:$T$50,19,FALSE))</f>
      </c>
      <c r="F382" s="22">
        <f>IF(ISERROR(VLOOKUP($B382,'Vysledky (4)'!$B$5:$T$50,19,FALSE)),"",VLOOKUP($B382,'Vysledky (4)'!$B$5:$T$50,19,FALSE))</f>
      </c>
      <c r="G382" s="22">
        <f>IF(ISERROR(VLOOKUP($B382,'Vysledky (5)'!$B$5:$T$50,19,FALSE)),"",VLOOKUP($B382,'Vysledky (5)'!$B$5:$T$50,19,FALSE))</f>
      </c>
      <c r="H382" s="22">
        <f>IF(ISERROR(VLOOKUP($B382,'Vysledky (6)'!$B$5:$T$50,19,FALSE)),"",VLOOKUP($B382,'Vysledky (6)'!$B$5:$T$50,19,FALSE))</f>
      </c>
      <c r="I382" s="22">
        <f>IF(ISERROR(VLOOKUP($B382,'Vysledky (7)'!$B$5:$T$50,19,FALSE)),"",VLOOKUP($B382,'Vysledky (7)'!$B$5:$T$50,19,FALSE))</f>
      </c>
      <c r="J382" s="22">
        <f>IF(ISERROR(VLOOKUP($B382,'Vysledky (8)'!$B$5:$T$50,19,FALSE)),"",VLOOKUP($B382,'Vysledky (8)'!$B$5:$T$50,19,FALSE))</f>
      </c>
      <c r="K382" s="22">
        <f>IF(ISERROR(VLOOKUP($B382,'Vysledky (9)'!$B$5:$T$50,19,FALSE)),"",VLOOKUP($B382,'Vysledky (9)'!$B$5:$T$50,19,FALSE))</f>
      </c>
      <c r="L382" s="22">
        <f>IF(ISERROR(VLOOKUP($B382,'Vysledky (10)'!$B$5:$T$50,19,FALSE)),"",VLOOKUP($B382,'Vysledky (10)'!$B$5:$T$50,19,FALSE))</f>
      </c>
      <c r="M382" s="23">
        <f t="shared" si="43"/>
        <v>0</v>
      </c>
      <c r="N382" s="24"/>
      <c r="O382">
        <f t="shared" si="44"/>
        <v>0</v>
      </c>
      <c r="P382">
        <f t="shared" si="45"/>
        <v>0</v>
      </c>
      <c r="Q382" s="25">
        <f t="shared" si="48"/>
        <v>0</v>
      </c>
      <c r="R382" s="25">
        <f t="shared" si="42"/>
        <v>0</v>
      </c>
      <c r="S382" s="25">
        <f t="shared" si="42"/>
        <v>0</v>
      </c>
      <c r="T382" s="25">
        <f t="shared" si="42"/>
        <v>0</v>
      </c>
      <c r="U382">
        <f t="shared" si="46"/>
        <v>0</v>
      </c>
      <c r="V382">
        <f t="shared" si="49"/>
        <v>0</v>
      </c>
      <c r="W382" s="164">
        <f t="shared" si="51"/>
        <v>0</v>
      </c>
      <c r="X382" s="164">
        <f t="shared" si="51"/>
        <v>0</v>
      </c>
      <c r="Y382" s="164">
        <f t="shared" si="51"/>
        <v>0</v>
      </c>
      <c r="Z382" s="164">
        <f t="shared" si="51"/>
        <v>0</v>
      </c>
      <c r="AA382" s="164">
        <f t="shared" si="51"/>
        <v>0</v>
      </c>
      <c r="AB382" s="164">
        <f t="shared" si="51"/>
        <v>0</v>
      </c>
      <c r="AC382" s="165">
        <f t="shared" si="47"/>
        <v>0</v>
      </c>
      <c r="AD382" s="166">
        <f t="shared" si="50"/>
        <v>43</v>
      </c>
    </row>
    <row r="383" spans="3:30" ht="12.75">
      <c r="C383" s="22">
        <f>IF(ISERROR(VLOOKUP($B383,'Vysledky (1)'!$B$5:$T$50,19,FALSE)),"",VLOOKUP($B383,'Vysledky (1)'!$B$5:$T$50,19,FALSE))</f>
      </c>
      <c r="D383" s="22">
        <f>IF(ISERROR(VLOOKUP($B383,'Vysledky (2)'!$B$5:$T$50,19,FALSE)),"",VLOOKUP($B383,'Vysledky (2)'!$B$5:$T$50,19,FALSE))</f>
      </c>
      <c r="E383" s="22">
        <f>IF(ISERROR(VLOOKUP($B383,'Vysledky (3)'!$B$5:$T$50,19,FALSE)),"",VLOOKUP($B383,'Vysledky (3)'!$B$5:$T$50,19,FALSE))</f>
      </c>
      <c r="F383" s="22">
        <f>IF(ISERROR(VLOOKUP($B383,'Vysledky (4)'!$B$5:$T$50,19,FALSE)),"",VLOOKUP($B383,'Vysledky (4)'!$B$5:$T$50,19,FALSE))</f>
      </c>
      <c r="G383" s="22">
        <f>IF(ISERROR(VLOOKUP($B383,'Vysledky (5)'!$B$5:$T$50,19,FALSE)),"",VLOOKUP($B383,'Vysledky (5)'!$B$5:$T$50,19,FALSE))</f>
      </c>
      <c r="H383" s="22">
        <f>IF(ISERROR(VLOOKUP($B383,'Vysledky (6)'!$B$5:$T$50,19,FALSE)),"",VLOOKUP($B383,'Vysledky (6)'!$B$5:$T$50,19,FALSE))</f>
      </c>
      <c r="I383" s="22">
        <f>IF(ISERROR(VLOOKUP($B383,'Vysledky (7)'!$B$5:$T$50,19,FALSE)),"",VLOOKUP($B383,'Vysledky (7)'!$B$5:$T$50,19,FALSE))</f>
      </c>
      <c r="J383" s="22">
        <f>IF(ISERROR(VLOOKUP($B383,'Vysledky (8)'!$B$5:$T$50,19,FALSE)),"",VLOOKUP($B383,'Vysledky (8)'!$B$5:$T$50,19,FALSE))</f>
      </c>
      <c r="K383" s="22">
        <f>IF(ISERROR(VLOOKUP($B383,'Vysledky (9)'!$B$5:$T$50,19,FALSE)),"",VLOOKUP($B383,'Vysledky (9)'!$B$5:$T$50,19,FALSE))</f>
      </c>
      <c r="L383" s="22">
        <f>IF(ISERROR(VLOOKUP($B383,'Vysledky (10)'!$B$5:$T$50,19,FALSE)),"",VLOOKUP($B383,'Vysledky (10)'!$B$5:$T$50,19,FALSE))</f>
      </c>
      <c r="M383" s="23">
        <f t="shared" si="43"/>
        <v>0</v>
      </c>
      <c r="N383" s="24"/>
      <c r="O383">
        <f t="shared" si="44"/>
        <v>0</v>
      </c>
      <c r="P383">
        <f t="shared" si="45"/>
        <v>0</v>
      </c>
      <c r="Q383" s="25">
        <f t="shared" si="48"/>
        <v>0</v>
      </c>
      <c r="R383" s="25">
        <f t="shared" si="42"/>
        <v>0</v>
      </c>
      <c r="S383" s="25">
        <f t="shared" si="42"/>
        <v>0</v>
      </c>
      <c r="T383" s="25">
        <f t="shared" si="42"/>
        <v>0</v>
      </c>
      <c r="U383">
        <f t="shared" si="46"/>
        <v>0</v>
      </c>
      <c r="V383">
        <f t="shared" si="49"/>
        <v>0</v>
      </c>
      <c r="W383" s="164">
        <f t="shared" si="51"/>
        <v>0</v>
      </c>
      <c r="X383" s="164">
        <f t="shared" si="51"/>
        <v>0</v>
      </c>
      <c r="Y383" s="164">
        <f t="shared" si="51"/>
        <v>0</v>
      </c>
      <c r="Z383" s="164">
        <f t="shared" si="51"/>
        <v>0</v>
      </c>
      <c r="AA383" s="164">
        <f t="shared" si="51"/>
        <v>0</v>
      </c>
      <c r="AB383" s="164">
        <f t="shared" si="51"/>
        <v>0</v>
      </c>
      <c r="AC383" s="165">
        <f t="shared" si="47"/>
        <v>0</v>
      </c>
      <c r="AD383" s="166">
        <f t="shared" si="50"/>
        <v>43</v>
      </c>
    </row>
    <row r="384" spans="3:30" ht="12.75">
      <c r="C384" s="22">
        <f>IF(ISERROR(VLOOKUP($B384,'Vysledky (1)'!$B$5:$T$50,19,FALSE)),"",VLOOKUP($B384,'Vysledky (1)'!$B$5:$T$50,19,FALSE))</f>
      </c>
      <c r="D384" s="22">
        <f>IF(ISERROR(VLOOKUP($B384,'Vysledky (2)'!$B$5:$T$50,19,FALSE)),"",VLOOKUP($B384,'Vysledky (2)'!$B$5:$T$50,19,FALSE))</f>
      </c>
      <c r="E384" s="22">
        <f>IF(ISERROR(VLOOKUP($B384,'Vysledky (3)'!$B$5:$T$50,19,FALSE)),"",VLOOKUP($B384,'Vysledky (3)'!$B$5:$T$50,19,FALSE))</f>
      </c>
      <c r="F384" s="22">
        <f>IF(ISERROR(VLOOKUP($B384,'Vysledky (4)'!$B$5:$T$50,19,FALSE)),"",VLOOKUP($B384,'Vysledky (4)'!$B$5:$T$50,19,FALSE))</f>
      </c>
      <c r="G384" s="22">
        <f>IF(ISERROR(VLOOKUP($B384,'Vysledky (5)'!$B$5:$T$50,19,FALSE)),"",VLOOKUP($B384,'Vysledky (5)'!$B$5:$T$50,19,FALSE))</f>
      </c>
      <c r="H384" s="22">
        <f>IF(ISERROR(VLOOKUP($B384,'Vysledky (6)'!$B$5:$T$50,19,FALSE)),"",VLOOKUP($B384,'Vysledky (6)'!$B$5:$T$50,19,FALSE))</f>
      </c>
      <c r="I384" s="22">
        <f>IF(ISERROR(VLOOKUP($B384,'Vysledky (7)'!$B$5:$T$50,19,FALSE)),"",VLOOKUP($B384,'Vysledky (7)'!$B$5:$T$50,19,FALSE))</f>
      </c>
      <c r="J384" s="22">
        <f>IF(ISERROR(VLOOKUP($B384,'Vysledky (8)'!$B$5:$T$50,19,FALSE)),"",VLOOKUP($B384,'Vysledky (8)'!$B$5:$T$50,19,FALSE))</f>
      </c>
      <c r="K384" s="22">
        <f>IF(ISERROR(VLOOKUP($B384,'Vysledky (9)'!$B$5:$T$50,19,FALSE)),"",VLOOKUP($B384,'Vysledky (9)'!$B$5:$T$50,19,FALSE))</f>
      </c>
      <c r="L384" s="22">
        <f>IF(ISERROR(VLOOKUP($B384,'Vysledky (10)'!$B$5:$T$50,19,FALSE)),"",VLOOKUP($B384,'Vysledky (10)'!$B$5:$T$50,19,FALSE))</f>
      </c>
      <c r="M384" s="23">
        <f t="shared" si="43"/>
        <v>0</v>
      </c>
      <c r="N384" s="24"/>
      <c r="O384">
        <f t="shared" si="44"/>
        <v>0</v>
      </c>
      <c r="P384">
        <f t="shared" si="45"/>
        <v>0</v>
      </c>
      <c r="Q384" s="25">
        <f t="shared" si="48"/>
        <v>0</v>
      </c>
      <c r="R384" s="25">
        <f t="shared" si="42"/>
        <v>0</v>
      </c>
      <c r="S384" s="25">
        <f t="shared" si="42"/>
        <v>0</v>
      </c>
      <c r="T384" s="25">
        <f t="shared" si="42"/>
        <v>0</v>
      </c>
      <c r="U384">
        <f t="shared" si="46"/>
        <v>0</v>
      </c>
      <c r="V384">
        <f t="shared" si="49"/>
        <v>0</v>
      </c>
      <c r="W384" s="164">
        <f t="shared" si="51"/>
        <v>0</v>
      </c>
      <c r="X384" s="164">
        <f t="shared" si="51"/>
        <v>0</v>
      </c>
      <c r="Y384" s="164">
        <f t="shared" si="51"/>
        <v>0</v>
      </c>
      <c r="Z384" s="164">
        <f t="shared" si="51"/>
        <v>0</v>
      </c>
      <c r="AA384" s="164">
        <f t="shared" si="51"/>
        <v>0</v>
      </c>
      <c r="AB384" s="164">
        <f t="shared" si="51"/>
        <v>0</v>
      </c>
      <c r="AC384" s="165">
        <f t="shared" si="47"/>
        <v>0</v>
      </c>
      <c r="AD384" s="166">
        <f t="shared" si="50"/>
        <v>43</v>
      </c>
    </row>
    <row r="385" spans="3:30" ht="12.75">
      <c r="C385" s="22">
        <f>IF(ISERROR(VLOOKUP($B385,'Vysledky (1)'!$B$5:$T$50,19,FALSE)),"",VLOOKUP($B385,'Vysledky (1)'!$B$5:$T$50,19,FALSE))</f>
      </c>
      <c r="D385" s="22">
        <f>IF(ISERROR(VLOOKUP($B385,'Vysledky (2)'!$B$5:$T$50,19,FALSE)),"",VLOOKUP($B385,'Vysledky (2)'!$B$5:$T$50,19,FALSE))</f>
      </c>
      <c r="E385" s="22">
        <f>IF(ISERROR(VLOOKUP($B385,'Vysledky (3)'!$B$5:$T$50,19,FALSE)),"",VLOOKUP($B385,'Vysledky (3)'!$B$5:$T$50,19,FALSE))</f>
      </c>
      <c r="F385" s="22">
        <f>IF(ISERROR(VLOOKUP($B385,'Vysledky (4)'!$B$5:$T$50,19,FALSE)),"",VLOOKUP($B385,'Vysledky (4)'!$B$5:$T$50,19,FALSE))</f>
      </c>
      <c r="G385" s="22">
        <f>IF(ISERROR(VLOOKUP($B385,'Vysledky (5)'!$B$5:$T$50,19,FALSE)),"",VLOOKUP($B385,'Vysledky (5)'!$B$5:$T$50,19,FALSE))</f>
      </c>
      <c r="H385" s="22">
        <f>IF(ISERROR(VLOOKUP($B385,'Vysledky (6)'!$B$5:$T$50,19,FALSE)),"",VLOOKUP($B385,'Vysledky (6)'!$B$5:$T$50,19,FALSE))</f>
      </c>
      <c r="I385" s="22">
        <f>IF(ISERROR(VLOOKUP($B385,'Vysledky (7)'!$B$5:$T$50,19,FALSE)),"",VLOOKUP($B385,'Vysledky (7)'!$B$5:$T$50,19,FALSE))</f>
      </c>
      <c r="J385" s="22">
        <f>IF(ISERROR(VLOOKUP($B385,'Vysledky (8)'!$B$5:$T$50,19,FALSE)),"",VLOOKUP($B385,'Vysledky (8)'!$B$5:$T$50,19,FALSE))</f>
      </c>
      <c r="K385" s="22">
        <f>IF(ISERROR(VLOOKUP($B385,'Vysledky (9)'!$B$5:$T$50,19,FALSE)),"",VLOOKUP($B385,'Vysledky (9)'!$B$5:$T$50,19,FALSE))</f>
      </c>
      <c r="L385" s="22">
        <f>IF(ISERROR(VLOOKUP($B385,'Vysledky (10)'!$B$5:$T$50,19,FALSE)),"",VLOOKUP($B385,'Vysledky (10)'!$B$5:$T$50,19,FALSE))</f>
      </c>
      <c r="M385" s="23">
        <f t="shared" si="43"/>
        <v>0</v>
      </c>
      <c r="N385" s="24"/>
      <c r="O385">
        <f t="shared" si="44"/>
        <v>0</v>
      </c>
      <c r="P385">
        <f t="shared" si="45"/>
        <v>0</v>
      </c>
      <c r="Q385" s="25">
        <f t="shared" si="48"/>
        <v>0</v>
      </c>
      <c r="R385" s="25">
        <f t="shared" si="42"/>
        <v>0</v>
      </c>
      <c r="S385" s="25">
        <f t="shared" si="42"/>
        <v>0</v>
      </c>
      <c r="T385" s="25">
        <f t="shared" si="42"/>
        <v>0</v>
      </c>
      <c r="U385">
        <f t="shared" si="46"/>
        <v>0</v>
      </c>
      <c r="V385">
        <f t="shared" si="49"/>
        <v>0</v>
      </c>
      <c r="W385" s="164">
        <f t="shared" si="51"/>
        <v>0</v>
      </c>
      <c r="X385" s="164">
        <f t="shared" si="51"/>
        <v>0</v>
      </c>
      <c r="Y385" s="164">
        <f t="shared" si="51"/>
        <v>0</v>
      </c>
      <c r="Z385" s="164">
        <f t="shared" si="51"/>
        <v>0</v>
      </c>
      <c r="AA385" s="164">
        <f t="shared" si="51"/>
        <v>0</v>
      </c>
      <c r="AB385" s="164">
        <f t="shared" si="51"/>
        <v>0</v>
      </c>
      <c r="AC385" s="165">
        <f t="shared" si="47"/>
        <v>0</v>
      </c>
      <c r="AD385" s="166">
        <f t="shared" si="50"/>
        <v>43</v>
      </c>
    </row>
    <row r="386" spans="3:30" ht="12.75">
      <c r="C386" s="22">
        <f>IF(ISERROR(VLOOKUP($B386,'Vysledky (1)'!$B$5:$T$50,19,FALSE)),"",VLOOKUP($B386,'Vysledky (1)'!$B$5:$T$50,19,FALSE))</f>
      </c>
      <c r="D386" s="22">
        <f>IF(ISERROR(VLOOKUP($B386,'Vysledky (2)'!$B$5:$T$50,19,FALSE)),"",VLOOKUP($B386,'Vysledky (2)'!$B$5:$T$50,19,FALSE))</f>
      </c>
      <c r="E386" s="22">
        <f>IF(ISERROR(VLOOKUP($B386,'Vysledky (3)'!$B$5:$T$50,19,FALSE)),"",VLOOKUP($B386,'Vysledky (3)'!$B$5:$T$50,19,FALSE))</f>
      </c>
      <c r="F386" s="22">
        <f>IF(ISERROR(VLOOKUP($B386,'Vysledky (4)'!$B$5:$T$50,19,FALSE)),"",VLOOKUP($B386,'Vysledky (4)'!$B$5:$T$50,19,FALSE))</f>
      </c>
      <c r="G386" s="22">
        <f>IF(ISERROR(VLOOKUP($B386,'Vysledky (5)'!$B$5:$T$50,19,FALSE)),"",VLOOKUP($B386,'Vysledky (5)'!$B$5:$T$50,19,FALSE))</f>
      </c>
      <c r="H386" s="22">
        <f>IF(ISERROR(VLOOKUP($B386,'Vysledky (6)'!$B$5:$T$50,19,FALSE)),"",VLOOKUP($B386,'Vysledky (6)'!$B$5:$T$50,19,FALSE))</f>
      </c>
      <c r="I386" s="22">
        <f>IF(ISERROR(VLOOKUP($B386,'Vysledky (7)'!$B$5:$T$50,19,FALSE)),"",VLOOKUP($B386,'Vysledky (7)'!$B$5:$T$50,19,FALSE))</f>
      </c>
      <c r="J386" s="22">
        <f>IF(ISERROR(VLOOKUP($B386,'Vysledky (8)'!$B$5:$T$50,19,FALSE)),"",VLOOKUP($B386,'Vysledky (8)'!$B$5:$T$50,19,FALSE))</f>
      </c>
      <c r="K386" s="22">
        <f>IF(ISERROR(VLOOKUP($B386,'Vysledky (9)'!$B$5:$T$50,19,FALSE)),"",VLOOKUP($B386,'Vysledky (9)'!$B$5:$T$50,19,FALSE))</f>
      </c>
      <c r="L386" s="22">
        <f>IF(ISERROR(VLOOKUP($B386,'Vysledky (10)'!$B$5:$T$50,19,FALSE)),"",VLOOKUP($B386,'Vysledky (10)'!$B$5:$T$50,19,FALSE))</f>
      </c>
      <c r="M386" s="23">
        <f t="shared" si="43"/>
        <v>0</v>
      </c>
      <c r="N386" s="24"/>
      <c r="O386">
        <f t="shared" si="44"/>
        <v>0</v>
      </c>
      <c r="P386">
        <f t="shared" si="45"/>
        <v>0</v>
      </c>
      <c r="Q386" s="25">
        <f t="shared" si="48"/>
        <v>0</v>
      </c>
      <c r="R386" s="25">
        <f t="shared" si="42"/>
        <v>0</v>
      </c>
      <c r="S386" s="25">
        <f t="shared" si="42"/>
        <v>0</v>
      </c>
      <c r="T386" s="25">
        <f t="shared" si="42"/>
        <v>0</v>
      </c>
      <c r="U386">
        <f t="shared" si="46"/>
        <v>0</v>
      </c>
      <c r="V386">
        <f t="shared" si="49"/>
        <v>0</v>
      </c>
      <c r="W386" s="164">
        <f t="shared" si="51"/>
        <v>0</v>
      </c>
      <c r="X386" s="164">
        <f t="shared" si="51"/>
        <v>0</v>
      </c>
      <c r="Y386" s="164">
        <f t="shared" si="51"/>
        <v>0</v>
      </c>
      <c r="Z386" s="164">
        <f t="shared" si="51"/>
        <v>0</v>
      </c>
      <c r="AA386" s="164">
        <f t="shared" si="51"/>
        <v>0</v>
      </c>
      <c r="AB386" s="164">
        <f t="shared" si="51"/>
        <v>0</v>
      </c>
      <c r="AC386" s="165">
        <f t="shared" si="47"/>
        <v>0</v>
      </c>
      <c r="AD386" s="166">
        <f t="shared" si="50"/>
        <v>43</v>
      </c>
    </row>
    <row r="387" spans="3:30" ht="12.75">
      <c r="C387" s="22">
        <f>IF(ISERROR(VLOOKUP($B387,'Vysledky (1)'!$B$5:$T$50,19,FALSE)),"",VLOOKUP($B387,'Vysledky (1)'!$B$5:$T$50,19,FALSE))</f>
      </c>
      <c r="D387" s="22">
        <f>IF(ISERROR(VLOOKUP($B387,'Vysledky (2)'!$B$5:$T$50,19,FALSE)),"",VLOOKUP($B387,'Vysledky (2)'!$B$5:$T$50,19,FALSE))</f>
      </c>
      <c r="E387" s="22">
        <f>IF(ISERROR(VLOOKUP($B387,'Vysledky (3)'!$B$5:$T$50,19,FALSE)),"",VLOOKUP($B387,'Vysledky (3)'!$B$5:$T$50,19,FALSE))</f>
      </c>
      <c r="F387" s="22">
        <f>IF(ISERROR(VLOOKUP($B387,'Vysledky (4)'!$B$5:$T$50,19,FALSE)),"",VLOOKUP($B387,'Vysledky (4)'!$B$5:$T$50,19,FALSE))</f>
      </c>
      <c r="G387" s="22">
        <f>IF(ISERROR(VLOOKUP($B387,'Vysledky (5)'!$B$5:$T$50,19,FALSE)),"",VLOOKUP($B387,'Vysledky (5)'!$B$5:$T$50,19,FALSE))</f>
      </c>
      <c r="H387" s="22">
        <f>IF(ISERROR(VLOOKUP($B387,'Vysledky (6)'!$B$5:$T$50,19,FALSE)),"",VLOOKUP($B387,'Vysledky (6)'!$B$5:$T$50,19,FALSE))</f>
      </c>
      <c r="I387" s="22">
        <f>IF(ISERROR(VLOOKUP($B387,'Vysledky (7)'!$B$5:$T$50,19,FALSE)),"",VLOOKUP($B387,'Vysledky (7)'!$B$5:$T$50,19,FALSE))</f>
      </c>
      <c r="J387" s="22">
        <f>IF(ISERROR(VLOOKUP($B387,'Vysledky (8)'!$B$5:$T$50,19,FALSE)),"",VLOOKUP($B387,'Vysledky (8)'!$B$5:$T$50,19,FALSE))</f>
      </c>
      <c r="K387" s="22">
        <f>IF(ISERROR(VLOOKUP($B387,'Vysledky (9)'!$B$5:$T$50,19,FALSE)),"",VLOOKUP($B387,'Vysledky (9)'!$B$5:$T$50,19,FALSE))</f>
      </c>
      <c r="L387" s="22">
        <f>IF(ISERROR(VLOOKUP($B387,'Vysledky (10)'!$B$5:$T$50,19,FALSE)),"",VLOOKUP($B387,'Vysledky (10)'!$B$5:$T$50,19,FALSE))</f>
      </c>
      <c r="M387" s="23">
        <f t="shared" si="43"/>
        <v>0</v>
      </c>
      <c r="N387" s="24"/>
      <c r="O387">
        <f t="shared" si="44"/>
        <v>0</v>
      </c>
      <c r="P387">
        <f t="shared" si="45"/>
        <v>0</v>
      </c>
      <c r="Q387" s="25">
        <f t="shared" si="48"/>
        <v>0</v>
      </c>
      <c r="R387" s="25">
        <f t="shared" si="42"/>
        <v>0</v>
      </c>
      <c r="S387" s="25">
        <f t="shared" si="42"/>
        <v>0</v>
      </c>
      <c r="T387" s="25">
        <f t="shared" si="42"/>
        <v>0</v>
      </c>
      <c r="U387">
        <f t="shared" si="46"/>
        <v>0</v>
      </c>
      <c r="V387">
        <f t="shared" si="49"/>
        <v>0</v>
      </c>
      <c r="W387" s="164">
        <f t="shared" si="51"/>
        <v>0</v>
      </c>
      <c r="X387" s="164">
        <f t="shared" si="51"/>
        <v>0</v>
      </c>
      <c r="Y387" s="164">
        <f t="shared" si="51"/>
        <v>0</v>
      </c>
      <c r="Z387" s="164">
        <f t="shared" si="51"/>
        <v>0</v>
      </c>
      <c r="AA387" s="164">
        <f t="shared" si="51"/>
        <v>0</v>
      </c>
      <c r="AB387" s="164">
        <f t="shared" si="51"/>
        <v>0</v>
      </c>
      <c r="AC387" s="165">
        <f t="shared" si="47"/>
        <v>0</v>
      </c>
      <c r="AD387" s="166">
        <f t="shared" si="50"/>
        <v>43</v>
      </c>
    </row>
    <row r="388" spans="3:30" ht="12.75">
      <c r="C388" s="22">
        <f>IF(ISERROR(VLOOKUP($B388,'Vysledky (1)'!$B$5:$T$50,19,FALSE)),"",VLOOKUP($B388,'Vysledky (1)'!$B$5:$T$50,19,FALSE))</f>
      </c>
      <c r="D388" s="22">
        <f>IF(ISERROR(VLOOKUP($B388,'Vysledky (2)'!$B$5:$T$50,19,FALSE)),"",VLOOKUP($B388,'Vysledky (2)'!$B$5:$T$50,19,FALSE))</f>
      </c>
      <c r="E388" s="22">
        <f>IF(ISERROR(VLOOKUP($B388,'Vysledky (3)'!$B$5:$T$50,19,FALSE)),"",VLOOKUP($B388,'Vysledky (3)'!$B$5:$T$50,19,FALSE))</f>
      </c>
      <c r="F388" s="22">
        <f>IF(ISERROR(VLOOKUP($B388,'Vysledky (4)'!$B$5:$T$50,19,FALSE)),"",VLOOKUP($B388,'Vysledky (4)'!$B$5:$T$50,19,FALSE))</f>
      </c>
      <c r="G388" s="22">
        <f>IF(ISERROR(VLOOKUP($B388,'Vysledky (5)'!$B$5:$T$50,19,FALSE)),"",VLOOKUP($B388,'Vysledky (5)'!$B$5:$T$50,19,FALSE))</f>
      </c>
      <c r="H388" s="22">
        <f>IF(ISERROR(VLOOKUP($B388,'Vysledky (6)'!$B$5:$T$50,19,FALSE)),"",VLOOKUP($B388,'Vysledky (6)'!$B$5:$T$50,19,FALSE))</f>
      </c>
      <c r="I388" s="22">
        <f>IF(ISERROR(VLOOKUP($B388,'Vysledky (7)'!$B$5:$T$50,19,FALSE)),"",VLOOKUP($B388,'Vysledky (7)'!$B$5:$T$50,19,FALSE))</f>
      </c>
      <c r="J388" s="22">
        <f>IF(ISERROR(VLOOKUP($B388,'Vysledky (8)'!$B$5:$T$50,19,FALSE)),"",VLOOKUP($B388,'Vysledky (8)'!$B$5:$T$50,19,FALSE))</f>
      </c>
      <c r="K388" s="22">
        <f>IF(ISERROR(VLOOKUP($B388,'Vysledky (9)'!$B$5:$T$50,19,FALSE)),"",VLOOKUP($B388,'Vysledky (9)'!$B$5:$T$50,19,FALSE))</f>
      </c>
      <c r="L388" s="22">
        <f>IF(ISERROR(VLOOKUP($B388,'Vysledky (10)'!$B$5:$T$50,19,FALSE)),"",VLOOKUP($B388,'Vysledky (10)'!$B$5:$T$50,19,FALSE))</f>
      </c>
      <c r="M388" s="23">
        <f t="shared" si="43"/>
        <v>0</v>
      </c>
      <c r="N388" s="24"/>
      <c r="O388">
        <f t="shared" si="44"/>
        <v>0</v>
      </c>
      <c r="P388">
        <f t="shared" si="45"/>
        <v>0</v>
      </c>
      <c r="Q388" s="25">
        <f t="shared" si="48"/>
        <v>0</v>
      </c>
      <c r="R388" s="25">
        <f t="shared" si="42"/>
        <v>0</v>
      </c>
      <c r="S388" s="25">
        <f t="shared" si="42"/>
        <v>0</v>
      </c>
      <c r="T388" s="25">
        <f t="shared" si="42"/>
        <v>0</v>
      </c>
      <c r="U388">
        <f t="shared" si="46"/>
        <v>0</v>
      </c>
      <c r="V388">
        <f t="shared" si="49"/>
        <v>0</v>
      </c>
      <c r="W388" s="164">
        <f t="shared" si="51"/>
        <v>0</v>
      </c>
      <c r="X388" s="164">
        <f t="shared" si="51"/>
        <v>0</v>
      </c>
      <c r="Y388" s="164">
        <f t="shared" si="51"/>
        <v>0</v>
      </c>
      <c r="Z388" s="164">
        <f t="shared" si="51"/>
        <v>0</v>
      </c>
      <c r="AA388" s="164">
        <f t="shared" si="51"/>
        <v>0</v>
      </c>
      <c r="AB388" s="164">
        <f t="shared" si="51"/>
        <v>0</v>
      </c>
      <c r="AC388" s="165">
        <f t="shared" si="47"/>
        <v>0</v>
      </c>
      <c r="AD388" s="166">
        <f t="shared" si="50"/>
        <v>43</v>
      </c>
    </row>
    <row r="389" spans="3:30" ht="12.75">
      <c r="C389" s="22">
        <f>IF(ISERROR(VLOOKUP($B389,'Vysledky (1)'!$B$5:$T$50,19,FALSE)),"",VLOOKUP($B389,'Vysledky (1)'!$B$5:$T$50,19,FALSE))</f>
      </c>
      <c r="D389" s="22">
        <f>IF(ISERROR(VLOOKUP($B389,'Vysledky (2)'!$B$5:$T$50,19,FALSE)),"",VLOOKUP($B389,'Vysledky (2)'!$B$5:$T$50,19,FALSE))</f>
      </c>
      <c r="E389" s="22">
        <f>IF(ISERROR(VLOOKUP($B389,'Vysledky (3)'!$B$5:$T$50,19,FALSE)),"",VLOOKUP($B389,'Vysledky (3)'!$B$5:$T$50,19,FALSE))</f>
      </c>
      <c r="F389" s="22">
        <f>IF(ISERROR(VLOOKUP($B389,'Vysledky (4)'!$B$5:$T$50,19,FALSE)),"",VLOOKUP($B389,'Vysledky (4)'!$B$5:$T$50,19,FALSE))</f>
      </c>
      <c r="G389" s="22">
        <f>IF(ISERROR(VLOOKUP($B389,'Vysledky (5)'!$B$5:$T$50,19,FALSE)),"",VLOOKUP($B389,'Vysledky (5)'!$B$5:$T$50,19,FALSE))</f>
      </c>
      <c r="H389" s="22">
        <f>IF(ISERROR(VLOOKUP($B389,'Vysledky (6)'!$B$5:$T$50,19,FALSE)),"",VLOOKUP($B389,'Vysledky (6)'!$B$5:$T$50,19,FALSE))</f>
      </c>
      <c r="I389" s="22">
        <f>IF(ISERROR(VLOOKUP($B389,'Vysledky (7)'!$B$5:$T$50,19,FALSE)),"",VLOOKUP($B389,'Vysledky (7)'!$B$5:$T$50,19,FALSE))</f>
      </c>
      <c r="J389" s="22">
        <f>IF(ISERROR(VLOOKUP($B389,'Vysledky (8)'!$B$5:$T$50,19,FALSE)),"",VLOOKUP($B389,'Vysledky (8)'!$B$5:$T$50,19,FALSE))</f>
      </c>
      <c r="K389" s="22">
        <f>IF(ISERROR(VLOOKUP($B389,'Vysledky (9)'!$B$5:$T$50,19,FALSE)),"",VLOOKUP($B389,'Vysledky (9)'!$B$5:$T$50,19,FALSE))</f>
      </c>
      <c r="L389" s="22">
        <f>IF(ISERROR(VLOOKUP($B389,'Vysledky (10)'!$B$5:$T$50,19,FALSE)),"",VLOOKUP($B389,'Vysledky (10)'!$B$5:$T$50,19,FALSE))</f>
      </c>
      <c r="M389" s="23">
        <f t="shared" si="43"/>
        <v>0</v>
      </c>
      <c r="N389" s="24"/>
      <c r="O389">
        <f t="shared" si="44"/>
        <v>0</v>
      </c>
      <c r="P389">
        <f t="shared" si="45"/>
        <v>0</v>
      </c>
      <c r="Q389" s="25">
        <f t="shared" si="48"/>
        <v>0</v>
      </c>
      <c r="R389" s="25">
        <f t="shared" si="42"/>
        <v>0</v>
      </c>
      <c r="S389" s="25">
        <f t="shared" si="42"/>
        <v>0</v>
      </c>
      <c r="T389" s="25">
        <f t="shared" si="42"/>
        <v>0</v>
      </c>
      <c r="U389">
        <f t="shared" si="46"/>
        <v>0</v>
      </c>
      <c r="V389">
        <f t="shared" si="49"/>
        <v>0</v>
      </c>
      <c r="W389" s="164">
        <f t="shared" si="51"/>
        <v>0</v>
      </c>
      <c r="X389" s="164">
        <f t="shared" si="51"/>
        <v>0</v>
      </c>
      <c r="Y389" s="164">
        <f t="shared" si="51"/>
        <v>0</v>
      </c>
      <c r="Z389" s="164">
        <f t="shared" si="51"/>
        <v>0</v>
      </c>
      <c r="AA389" s="164">
        <f t="shared" si="51"/>
        <v>0</v>
      </c>
      <c r="AB389" s="164">
        <f t="shared" si="51"/>
        <v>0</v>
      </c>
      <c r="AC389" s="165">
        <f t="shared" si="47"/>
        <v>0</v>
      </c>
      <c r="AD389" s="166">
        <f t="shared" si="50"/>
        <v>43</v>
      </c>
    </row>
    <row r="390" spans="3:30" ht="12.75">
      <c r="C390" s="22">
        <f>IF(ISERROR(VLOOKUP($B390,'Vysledky (1)'!$B$5:$T$50,19,FALSE)),"",VLOOKUP($B390,'Vysledky (1)'!$B$5:$T$50,19,FALSE))</f>
      </c>
      <c r="D390" s="22">
        <f>IF(ISERROR(VLOOKUP($B390,'Vysledky (2)'!$B$5:$T$50,19,FALSE)),"",VLOOKUP($B390,'Vysledky (2)'!$B$5:$T$50,19,FALSE))</f>
      </c>
      <c r="E390" s="22">
        <f>IF(ISERROR(VLOOKUP($B390,'Vysledky (3)'!$B$5:$T$50,19,FALSE)),"",VLOOKUP($B390,'Vysledky (3)'!$B$5:$T$50,19,FALSE))</f>
      </c>
      <c r="F390" s="22">
        <f>IF(ISERROR(VLOOKUP($B390,'Vysledky (4)'!$B$5:$T$50,19,FALSE)),"",VLOOKUP($B390,'Vysledky (4)'!$B$5:$T$50,19,FALSE))</f>
      </c>
      <c r="G390" s="22">
        <f>IF(ISERROR(VLOOKUP($B390,'Vysledky (5)'!$B$5:$T$50,19,FALSE)),"",VLOOKUP($B390,'Vysledky (5)'!$B$5:$T$50,19,FALSE))</f>
      </c>
      <c r="H390" s="22">
        <f>IF(ISERROR(VLOOKUP($B390,'Vysledky (6)'!$B$5:$T$50,19,FALSE)),"",VLOOKUP($B390,'Vysledky (6)'!$B$5:$T$50,19,FALSE))</f>
      </c>
      <c r="I390" s="22">
        <f>IF(ISERROR(VLOOKUP($B390,'Vysledky (7)'!$B$5:$T$50,19,FALSE)),"",VLOOKUP($B390,'Vysledky (7)'!$B$5:$T$50,19,FALSE))</f>
      </c>
      <c r="J390" s="22">
        <f>IF(ISERROR(VLOOKUP($B390,'Vysledky (8)'!$B$5:$T$50,19,FALSE)),"",VLOOKUP($B390,'Vysledky (8)'!$B$5:$T$50,19,FALSE))</f>
      </c>
      <c r="K390" s="22">
        <f>IF(ISERROR(VLOOKUP($B390,'Vysledky (9)'!$B$5:$T$50,19,FALSE)),"",VLOOKUP($B390,'Vysledky (9)'!$B$5:$T$50,19,FALSE))</f>
      </c>
      <c r="L390" s="22">
        <f>IF(ISERROR(VLOOKUP($B390,'Vysledky (10)'!$B$5:$T$50,19,FALSE)),"",VLOOKUP($B390,'Vysledky (10)'!$B$5:$T$50,19,FALSE))</f>
      </c>
      <c r="M390" s="23">
        <f t="shared" si="43"/>
        <v>0</v>
      </c>
      <c r="N390" s="24"/>
      <c r="O390">
        <f t="shared" si="44"/>
        <v>0</v>
      </c>
      <c r="P390">
        <f t="shared" si="45"/>
        <v>0</v>
      </c>
      <c r="Q390" s="25">
        <f t="shared" si="48"/>
        <v>0</v>
      </c>
      <c r="R390" s="25">
        <f t="shared" si="42"/>
        <v>0</v>
      </c>
      <c r="S390" s="25">
        <f t="shared" si="42"/>
        <v>0</v>
      </c>
      <c r="T390" s="25">
        <f t="shared" si="42"/>
        <v>0</v>
      </c>
      <c r="U390">
        <f t="shared" si="46"/>
        <v>0</v>
      </c>
      <c r="V390">
        <f t="shared" si="49"/>
        <v>0</v>
      </c>
      <c r="W390" s="164">
        <f t="shared" si="51"/>
        <v>0</v>
      </c>
      <c r="X390" s="164">
        <f t="shared" si="51"/>
        <v>0</v>
      </c>
      <c r="Y390" s="164">
        <f t="shared" si="51"/>
        <v>0</v>
      </c>
      <c r="Z390" s="164">
        <f t="shared" si="51"/>
        <v>0</v>
      </c>
      <c r="AA390" s="164">
        <f t="shared" si="51"/>
        <v>0</v>
      </c>
      <c r="AB390" s="164">
        <f t="shared" si="51"/>
        <v>0</v>
      </c>
      <c r="AC390" s="165">
        <f t="shared" si="47"/>
        <v>0</v>
      </c>
      <c r="AD390" s="166">
        <f t="shared" si="50"/>
        <v>43</v>
      </c>
    </row>
    <row r="391" spans="3:30" ht="12.75">
      <c r="C391" s="22">
        <f>IF(ISERROR(VLOOKUP($B391,'Vysledky (1)'!$B$5:$T$50,19,FALSE)),"",VLOOKUP($B391,'Vysledky (1)'!$B$5:$T$50,19,FALSE))</f>
      </c>
      <c r="D391" s="22">
        <f>IF(ISERROR(VLOOKUP($B391,'Vysledky (2)'!$B$5:$T$50,19,FALSE)),"",VLOOKUP($B391,'Vysledky (2)'!$B$5:$T$50,19,FALSE))</f>
      </c>
      <c r="E391" s="22">
        <f>IF(ISERROR(VLOOKUP($B391,'Vysledky (3)'!$B$5:$T$50,19,FALSE)),"",VLOOKUP($B391,'Vysledky (3)'!$B$5:$T$50,19,FALSE))</f>
      </c>
      <c r="F391" s="22">
        <f>IF(ISERROR(VLOOKUP($B391,'Vysledky (4)'!$B$5:$T$50,19,FALSE)),"",VLOOKUP($B391,'Vysledky (4)'!$B$5:$T$50,19,FALSE))</f>
      </c>
      <c r="G391" s="22">
        <f>IF(ISERROR(VLOOKUP($B391,'Vysledky (5)'!$B$5:$T$50,19,FALSE)),"",VLOOKUP($B391,'Vysledky (5)'!$B$5:$T$50,19,FALSE))</f>
      </c>
      <c r="H391" s="22">
        <f>IF(ISERROR(VLOOKUP($B391,'Vysledky (6)'!$B$5:$T$50,19,FALSE)),"",VLOOKUP($B391,'Vysledky (6)'!$B$5:$T$50,19,FALSE))</f>
      </c>
      <c r="I391" s="22">
        <f>IF(ISERROR(VLOOKUP($B391,'Vysledky (7)'!$B$5:$T$50,19,FALSE)),"",VLOOKUP($B391,'Vysledky (7)'!$B$5:$T$50,19,FALSE))</f>
      </c>
      <c r="J391" s="22">
        <f>IF(ISERROR(VLOOKUP($B391,'Vysledky (8)'!$B$5:$T$50,19,FALSE)),"",VLOOKUP($B391,'Vysledky (8)'!$B$5:$T$50,19,FALSE))</f>
      </c>
      <c r="K391" s="22">
        <f>IF(ISERROR(VLOOKUP($B391,'Vysledky (9)'!$B$5:$T$50,19,FALSE)),"",VLOOKUP($B391,'Vysledky (9)'!$B$5:$T$50,19,FALSE))</f>
      </c>
      <c r="L391" s="22">
        <f>IF(ISERROR(VLOOKUP($B391,'Vysledky (10)'!$B$5:$T$50,19,FALSE)),"",VLOOKUP($B391,'Vysledky (10)'!$B$5:$T$50,19,FALSE))</f>
      </c>
      <c r="M391" s="23">
        <f t="shared" si="43"/>
        <v>0</v>
      </c>
      <c r="N391" s="24"/>
      <c r="O391">
        <f t="shared" si="44"/>
        <v>0</v>
      </c>
      <c r="P391">
        <f t="shared" si="45"/>
        <v>0</v>
      </c>
      <c r="Q391" s="25">
        <f t="shared" si="48"/>
        <v>0</v>
      </c>
      <c r="R391" s="25">
        <f aca="true" t="shared" si="52" ref="R391:T393">IF($P391&gt;R$3,SMALL($C391:$L391,R$2),0)</f>
        <v>0</v>
      </c>
      <c r="S391" s="25">
        <f t="shared" si="52"/>
        <v>0</v>
      </c>
      <c r="T391" s="25">
        <f t="shared" si="52"/>
        <v>0</v>
      </c>
      <c r="U391">
        <f t="shared" si="46"/>
        <v>0</v>
      </c>
      <c r="V391">
        <f t="shared" si="49"/>
        <v>0</v>
      </c>
      <c r="W391" s="164">
        <f t="shared" si="51"/>
        <v>0</v>
      </c>
      <c r="X391" s="164">
        <f t="shared" si="51"/>
        <v>0</v>
      </c>
      <c r="Y391" s="164">
        <f t="shared" si="51"/>
        <v>0</v>
      </c>
      <c r="Z391" s="164">
        <f t="shared" si="51"/>
        <v>0</v>
      </c>
      <c r="AA391" s="164">
        <f t="shared" si="51"/>
        <v>0</v>
      </c>
      <c r="AB391" s="164">
        <f t="shared" si="51"/>
        <v>0</v>
      </c>
      <c r="AC391" s="165">
        <f t="shared" si="47"/>
        <v>0</v>
      </c>
      <c r="AD391" s="166">
        <f t="shared" si="50"/>
        <v>43</v>
      </c>
    </row>
    <row r="392" spans="3:30" ht="12.75">
      <c r="C392" s="22">
        <f>IF(ISERROR(VLOOKUP($B392,'Vysledky (1)'!$B$5:$T$50,19,FALSE)),"",VLOOKUP($B392,'Vysledky (1)'!$B$5:$T$50,19,FALSE))</f>
      </c>
      <c r="D392" s="22">
        <f>IF(ISERROR(VLOOKUP($B392,'Vysledky (2)'!$B$5:$T$50,19,FALSE)),"",VLOOKUP($B392,'Vysledky (2)'!$B$5:$T$50,19,FALSE))</f>
      </c>
      <c r="E392" s="22">
        <f>IF(ISERROR(VLOOKUP($B392,'Vysledky (3)'!$B$5:$T$50,19,FALSE)),"",VLOOKUP($B392,'Vysledky (3)'!$B$5:$T$50,19,FALSE))</f>
      </c>
      <c r="F392" s="22">
        <f>IF(ISERROR(VLOOKUP($B392,'Vysledky (4)'!$B$5:$T$50,19,FALSE)),"",VLOOKUP($B392,'Vysledky (4)'!$B$5:$T$50,19,FALSE))</f>
      </c>
      <c r="G392" s="22">
        <f>IF(ISERROR(VLOOKUP($B392,'Vysledky (5)'!$B$5:$T$50,19,FALSE)),"",VLOOKUP($B392,'Vysledky (5)'!$B$5:$T$50,19,FALSE))</f>
      </c>
      <c r="H392" s="22">
        <f>IF(ISERROR(VLOOKUP($B392,'Vysledky (6)'!$B$5:$T$50,19,FALSE)),"",VLOOKUP($B392,'Vysledky (6)'!$B$5:$T$50,19,FALSE))</f>
      </c>
      <c r="I392" s="22">
        <f>IF(ISERROR(VLOOKUP($B392,'Vysledky (7)'!$B$5:$T$50,19,FALSE)),"",VLOOKUP($B392,'Vysledky (7)'!$B$5:$T$50,19,FALSE))</f>
      </c>
      <c r="J392" s="22">
        <f>IF(ISERROR(VLOOKUP($B392,'Vysledky (8)'!$B$5:$T$50,19,FALSE)),"",VLOOKUP($B392,'Vysledky (8)'!$B$5:$T$50,19,FALSE))</f>
      </c>
      <c r="K392" s="22">
        <f>IF(ISERROR(VLOOKUP($B392,'Vysledky (9)'!$B$5:$T$50,19,FALSE)),"",VLOOKUP($B392,'Vysledky (9)'!$B$5:$T$50,19,FALSE))</f>
      </c>
      <c r="L392" s="22">
        <f>IF(ISERROR(VLOOKUP($B392,'Vysledky (10)'!$B$5:$T$50,19,FALSE)),"",VLOOKUP($B392,'Vysledky (10)'!$B$5:$T$50,19,FALSE))</f>
      </c>
      <c r="M392" s="23">
        <f>U392</f>
        <v>0</v>
      </c>
      <c r="N392" s="24"/>
      <c r="O392">
        <f>SUM(C392:L392)</f>
        <v>0</v>
      </c>
      <c r="P392">
        <f>COUNT(C392:L392)</f>
        <v>0</v>
      </c>
      <c r="Q392" s="25">
        <f t="shared" si="48"/>
        <v>0</v>
      </c>
      <c r="R392" s="25">
        <f t="shared" si="52"/>
        <v>0</v>
      </c>
      <c r="S392" s="25">
        <f t="shared" si="52"/>
        <v>0</v>
      </c>
      <c r="T392" s="25">
        <f t="shared" si="52"/>
        <v>0</v>
      </c>
      <c r="U392">
        <f>O392-SUM(Q392:T392)</f>
        <v>0</v>
      </c>
      <c r="V392">
        <f t="shared" si="49"/>
        <v>0</v>
      </c>
      <c r="W392" s="164">
        <f t="shared" si="51"/>
        <v>0</v>
      </c>
      <c r="X392" s="164">
        <f t="shared" si="51"/>
        <v>0</v>
      </c>
      <c r="Y392" s="164">
        <f t="shared" si="51"/>
        <v>0</v>
      </c>
      <c r="Z392" s="164">
        <f t="shared" si="51"/>
        <v>0</v>
      </c>
      <c r="AA392" s="164">
        <f t="shared" si="51"/>
        <v>0</v>
      </c>
      <c r="AB392" s="164">
        <f t="shared" si="51"/>
        <v>0</v>
      </c>
      <c r="AC392" s="165">
        <f>SUM(V392:AB392)</f>
        <v>0</v>
      </c>
      <c r="AD392" s="166">
        <f t="shared" si="50"/>
        <v>43</v>
      </c>
    </row>
    <row r="393" spans="3:30" ht="12.75">
      <c r="C393" s="22">
        <f>IF(ISERROR(VLOOKUP($B393,'Vysledky (1)'!$B$5:$T$50,19,FALSE)),"",VLOOKUP($B393,'Vysledky (1)'!$B$5:$T$50,19,FALSE))</f>
      </c>
      <c r="D393" s="22">
        <f>IF(ISERROR(VLOOKUP($B393,'Vysledky (2)'!$B$5:$T$50,19,FALSE)),"",VLOOKUP($B393,'Vysledky (2)'!$B$5:$T$50,19,FALSE))</f>
      </c>
      <c r="E393" s="22">
        <f>IF(ISERROR(VLOOKUP($B393,'Vysledky (3)'!$B$5:$T$50,19,FALSE)),"",VLOOKUP($B393,'Vysledky (3)'!$B$5:$T$50,19,FALSE))</f>
      </c>
      <c r="F393" s="22">
        <f>IF(ISERROR(VLOOKUP($B393,'Vysledky (4)'!$B$5:$T$50,19,FALSE)),"",VLOOKUP($B393,'Vysledky (4)'!$B$5:$T$50,19,FALSE))</f>
      </c>
      <c r="G393" s="22">
        <f>IF(ISERROR(VLOOKUP($B393,'Vysledky (5)'!$B$5:$T$50,19,FALSE)),"",VLOOKUP($B393,'Vysledky (5)'!$B$5:$T$50,19,FALSE))</f>
      </c>
      <c r="H393" s="22">
        <f>IF(ISERROR(VLOOKUP($B393,'Vysledky (6)'!$B$5:$T$50,19,FALSE)),"",VLOOKUP($B393,'Vysledky (6)'!$B$5:$T$50,19,FALSE))</f>
      </c>
      <c r="I393" s="22">
        <f>IF(ISERROR(VLOOKUP($B393,'Vysledky (7)'!$B$5:$T$50,19,FALSE)),"",VLOOKUP($B393,'Vysledky (7)'!$B$5:$T$50,19,FALSE))</f>
      </c>
      <c r="J393" s="22">
        <f>IF(ISERROR(VLOOKUP($B393,'Vysledky (8)'!$B$5:$T$50,19,FALSE)),"",VLOOKUP($B393,'Vysledky (8)'!$B$5:$T$50,19,FALSE))</f>
      </c>
      <c r="K393" s="22">
        <f>IF(ISERROR(VLOOKUP($B393,'Vysledky (9)'!$B$5:$T$50,19,FALSE)),"",VLOOKUP($B393,'Vysledky (9)'!$B$5:$T$50,19,FALSE))</f>
      </c>
      <c r="L393" s="22">
        <f>IF(ISERROR(VLOOKUP($B393,'Vysledky (10)'!$B$5:$T$50,19,FALSE)),"",VLOOKUP($B393,'Vysledky (10)'!$B$5:$T$50,19,FALSE))</f>
      </c>
      <c r="M393" s="23">
        <f>U393</f>
        <v>0</v>
      </c>
      <c r="N393" s="24"/>
      <c r="O393">
        <f>SUM(C393:L393)</f>
        <v>0</v>
      </c>
      <c r="P393">
        <f>COUNT(C393:L393)</f>
        <v>0</v>
      </c>
      <c r="Q393" s="25">
        <f t="shared" si="48"/>
        <v>0</v>
      </c>
      <c r="R393" s="25">
        <f t="shared" si="52"/>
        <v>0</v>
      </c>
      <c r="S393" s="25">
        <f t="shared" si="52"/>
        <v>0</v>
      </c>
      <c r="T393" s="25">
        <f t="shared" si="52"/>
        <v>0</v>
      </c>
      <c r="U393">
        <f>O393-SUM(Q393:T393)</f>
        <v>0</v>
      </c>
      <c r="V393">
        <f t="shared" si="49"/>
        <v>0</v>
      </c>
      <c r="W393" s="164">
        <f t="shared" si="51"/>
        <v>0</v>
      </c>
      <c r="X393" s="164">
        <f t="shared" si="51"/>
        <v>0</v>
      </c>
      <c r="Y393" s="164">
        <f t="shared" si="51"/>
        <v>0</v>
      </c>
      <c r="Z393" s="164">
        <f t="shared" si="51"/>
        <v>0</v>
      </c>
      <c r="AA393" s="164">
        <f t="shared" si="51"/>
        <v>0</v>
      </c>
      <c r="AB393" s="164">
        <f t="shared" si="51"/>
        <v>0</v>
      </c>
      <c r="AC393" s="165">
        <f>SUM(V393:AB393)</f>
        <v>0</v>
      </c>
      <c r="AD393" s="166">
        <f t="shared" si="50"/>
        <v>43</v>
      </c>
    </row>
  </sheetData>
  <sheetProtection selectLockedCells="1" selectUnlockedCells="1"/>
  <mergeCells count="1">
    <mergeCell ref="A1:C1"/>
  </mergeCells>
  <conditionalFormatting sqref="P6:P393">
    <cfRule type="cellIs" priority="1" dxfId="1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</row>
    <row r="3" spans="1:20" ht="19.5" customHeight="1">
      <c r="A3" s="464" t="s">
        <v>55</v>
      </c>
      <c r="B3" s="480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80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</row>
    <row r="3" spans="1:20" ht="19.5" customHeight="1">
      <c r="A3" s="464" t="s">
        <v>55</v>
      </c>
      <c r="B3" s="480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80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U65"/>
  <sheetViews>
    <sheetView zoomScale="84" zoomScaleNormal="84"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</row>
    <row r="3" spans="1:20" ht="19.5" customHeight="1">
      <c r="A3" s="464" t="s">
        <v>55</v>
      </c>
      <c r="B3" s="480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80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1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120</v>
      </c>
      <c r="U5" s="33">
        <v>2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110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100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90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84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78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72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68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64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60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56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52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48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46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44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42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40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38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36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34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32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30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28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26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24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22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20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18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16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14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12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10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8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6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4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2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4"/>
  <sheetViews>
    <sheetView zoomScale="84" zoomScaleNormal="84" zoomScalePageLayoutView="0" workbookViewId="0" topLeftCell="A1">
      <selection activeCell="C39" sqref="C39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14" width="4.8515625" style="0" customWidth="1"/>
    <col min="15" max="15" width="7.28125" style="0" customWidth="1"/>
    <col min="16" max="16" width="6.57421875" style="0" customWidth="1"/>
    <col min="18" max="18" width="19.57421875" style="0" customWidth="1"/>
    <col min="19" max="19" width="12.28125" style="0" customWidth="1"/>
  </cols>
  <sheetData>
    <row r="1" spans="2:14" ht="12.75">
      <c r="B1" s="27" t="s">
        <v>23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6" ht="12.75">
      <c r="B2" s="28" t="s">
        <v>6</v>
      </c>
      <c r="C2" s="462" t="s">
        <v>24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t="s">
        <v>8</v>
      </c>
      <c r="P2" s="29" t="s">
        <v>25</v>
      </c>
    </row>
    <row r="3" spans="1:19" ht="12.75">
      <c r="A3">
        <v>1</v>
      </c>
      <c r="B3" s="28" t="s">
        <v>26</v>
      </c>
      <c r="C3">
        <v>35</v>
      </c>
      <c r="O3">
        <v>35</v>
      </c>
      <c r="P3" s="30">
        <v>206.142857142857</v>
      </c>
      <c r="R3" s="21" t="s">
        <v>26</v>
      </c>
      <c r="S3">
        <f aca="true" t="shared" si="0" ref="S3:S44">IF(R3=B3,0,1)</f>
        <v>0</v>
      </c>
    </row>
    <row r="4" spans="1:19" ht="12.75">
      <c r="A4">
        <v>2</v>
      </c>
      <c r="B4" s="28" t="s">
        <v>27</v>
      </c>
      <c r="C4">
        <v>30</v>
      </c>
      <c r="O4">
        <v>30</v>
      </c>
      <c r="P4" s="30">
        <v>218.714285714286</v>
      </c>
      <c r="R4" s="21" t="s">
        <v>27</v>
      </c>
      <c r="S4">
        <f t="shared" si="0"/>
        <v>0</v>
      </c>
    </row>
    <row r="5" spans="1:19" ht="12.75">
      <c r="A5">
        <v>3</v>
      </c>
      <c r="B5" s="28" t="s">
        <v>28</v>
      </c>
      <c r="C5">
        <v>27</v>
      </c>
      <c r="O5">
        <v>27</v>
      </c>
      <c r="P5" s="30">
        <v>221.714285714286</v>
      </c>
      <c r="R5" s="21" t="s">
        <v>28</v>
      </c>
      <c r="S5">
        <f t="shared" si="0"/>
        <v>0</v>
      </c>
    </row>
    <row r="6" spans="1:19" ht="12.75">
      <c r="A6">
        <v>4</v>
      </c>
      <c r="B6" s="28" t="s">
        <v>29</v>
      </c>
      <c r="C6">
        <v>25</v>
      </c>
      <c r="O6">
        <v>25</v>
      </c>
      <c r="P6" s="30">
        <v>207.428571428571</v>
      </c>
      <c r="R6" s="21" t="s">
        <v>29</v>
      </c>
      <c r="S6">
        <f t="shared" si="0"/>
        <v>0</v>
      </c>
    </row>
    <row r="7" spans="1:19" ht="12.75">
      <c r="A7">
        <v>5</v>
      </c>
      <c r="B7" s="28" t="s">
        <v>30</v>
      </c>
      <c r="C7">
        <v>24</v>
      </c>
      <c r="O7">
        <v>24</v>
      </c>
      <c r="P7" s="30">
        <v>198.285714285714</v>
      </c>
      <c r="R7" s="21" t="s">
        <v>30</v>
      </c>
      <c r="S7">
        <f t="shared" si="0"/>
        <v>0</v>
      </c>
    </row>
    <row r="8" spans="1:19" ht="12.75">
      <c r="A8">
        <v>6</v>
      </c>
      <c r="B8" s="28" t="s">
        <v>31</v>
      </c>
      <c r="C8">
        <v>23</v>
      </c>
      <c r="O8">
        <v>23</v>
      </c>
      <c r="P8" s="30">
        <v>192.857142857143</v>
      </c>
      <c r="R8" s="21" t="s">
        <v>31</v>
      </c>
      <c r="S8">
        <f t="shared" si="0"/>
        <v>0</v>
      </c>
    </row>
    <row r="9" spans="1:19" ht="12.75">
      <c r="A9">
        <v>7</v>
      </c>
      <c r="B9" s="28" t="s">
        <v>32</v>
      </c>
      <c r="C9">
        <v>22</v>
      </c>
      <c r="O9">
        <v>22</v>
      </c>
      <c r="P9" s="30">
        <v>190.142857142857</v>
      </c>
      <c r="R9" s="21" t="s">
        <v>32</v>
      </c>
      <c r="S9">
        <f t="shared" si="0"/>
        <v>0</v>
      </c>
    </row>
    <row r="10" spans="1:19" ht="12.75">
      <c r="A10">
        <v>8</v>
      </c>
      <c r="B10" s="28" t="s">
        <v>33</v>
      </c>
      <c r="C10">
        <v>21</v>
      </c>
      <c r="O10">
        <v>21</v>
      </c>
      <c r="P10" s="30">
        <v>196.428571428571</v>
      </c>
      <c r="R10" s="21" t="s">
        <v>33</v>
      </c>
      <c r="S10">
        <f t="shared" si="0"/>
        <v>0</v>
      </c>
    </row>
    <row r="11" spans="1:19" ht="12.75">
      <c r="A11">
        <v>9</v>
      </c>
      <c r="B11" s="28" t="s">
        <v>34</v>
      </c>
      <c r="C11">
        <v>20</v>
      </c>
      <c r="O11">
        <v>20</v>
      </c>
      <c r="P11" s="30">
        <v>173.285714285714</v>
      </c>
      <c r="R11" s="21" t="s">
        <v>34</v>
      </c>
      <c r="S11">
        <f t="shared" si="0"/>
        <v>0</v>
      </c>
    </row>
    <row r="12" spans="1:19" ht="12.75">
      <c r="A12">
        <v>10</v>
      </c>
      <c r="B12" s="28" t="s">
        <v>35</v>
      </c>
      <c r="C12">
        <v>19</v>
      </c>
      <c r="O12">
        <v>19</v>
      </c>
      <c r="P12" s="30">
        <v>174.571428571429</v>
      </c>
      <c r="R12" s="21" t="s">
        <v>35</v>
      </c>
      <c r="S12">
        <f t="shared" si="0"/>
        <v>0</v>
      </c>
    </row>
    <row r="13" spans="1:19" ht="12.75">
      <c r="A13">
        <v>11</v>
      </c>
      <c r="B13" s="28" t="s">
        <v>36</v>
      </c>
      <c r="C13">
        <v>18</v>
      </c>
      <c r="O13">
        <v>18</v>
      </c>
      <c r="P13" s="30">
        <v>163</v>
      </c>
      <c r="R13" s="21" t="s">
        <v>36</v>
      </c>
      <c r="S13">
        <f t="shared" si="0"/>
        <v>0</v>
      </c>
    </row>
    <row r="14" spans="1:19" ht="12.75">
      <c r="A14">
        <v>12</v>
      </c>
      <c r="B14" s="28" t="s">
        <v>37</v>
      </c>
      <c r="C14">
        <v>17</v>
      </c>
      <c r="O14">
        <v>17</v>
      </c>
      <c r="P14" s="30">
        <v>164.571428571429</v>
      </c>
      <c r="R14" s="21" t="s">
        <v>37</v>
      </c>
      <c r="S14">
        <f t="shared" si="0"/>
        <v>0</v>
      </c>
    </row>
    <row r="15" spans="1:19" ht="12.75">
      <c r="A15">
        <v>13</v>
      </c>
      <c r="B15" s="28" t="s">
        <v>38</v>
      </c>
      <c r="C15">
        <v>16</v>
      </c>
      <c r="O15">
        <v>16</v>
      </c>
      <c r="P15" s="30">
        <v>170.8</v>
      </c>
      <c r="R15" s="21" t="s">
        <v>38</v>
      </c>
      <c r="S15">
        <f t="shared" si="0"/>
        <v>0</v>
      </c>
    </row>
    <row r="16" spans="1:19" ht="12.75">
      <c r="A16">
        <v>14</v>
      </c>
      <c r="B16" s="28" t="s">
        <v>39</v>
      </c>
      <c r="C16">
        <v>15</v>
      </c>
      <c r="O16">
        <v>15</v>
      </c>
      <c r="P16" s="30">
        <v>169.4</v>
      </c>
      <c r="R16" s="21" t="s">
        <v>39</v>
      </c>
      <c r="S16">
        <f t="shared" si="0"/>
        <v>0</v>
      </c>
    </row>
    <row r="17" spans="1:19" ht="12.75">
      <c r="A17">
        <v>15</v>
      </c>
      <c r="B17" s="28" t="s">
        <v>40</v>
      </c>
      <c r="C17">
        <v>14</v>
      </c>
      <c r="O17">
        <v>14</v>
      </c>
      <c r="P17" s="30">
        <v>181.2</v>
      </c>
      <c r="R17" s="21" t="s">
        <v>40</v>
      </c>
      <c r="S17">
        <f t="shared" si="0"/>
        <v>0</v>
      </c>
    </row>
    <row r="18" spans="1:19" ht="12.75">
      <c r="A18">
        <v>16</v>
      </c>
      <c r="B18" s="28" t="s">
        <v>41</v>
      </c>
      <c r="C18">
        <v>13</v>
      </c>
      <c r="O18">
        <v>13</v>
      </c>
      <c r="P18" s="30">
        <v>167.4</v>
      </c>
      <c r="R18" s="21" t="s">
        <v>41</v>
      </c>
      <c r="S18">
        <f t="shared" si="0"/>
        <v>0</v>
      </c>
    </row>
    <row r="19" spans="1:19" ht="12.75">
      <c r="A19">
        <v>17</v>
      </c>
      <c r="B19" s="28" t="s">
        <v>42</v>
      </c>
      <c r="C19">
        <v>12</v>
      </c>
      <c r="O19">
        <v>12</v>
      </c>
      <c r="P19" s="30">
        <v>155.4</v>
      </c>
      <c r="R19" s="21" t="s">
        <v>42</v>
      </c>
      <c r="S19">
        <f t="shared" si="0"/>
        <v>0</v>
      </c>
    </row>
    <row r="20" spans="1:19" ht="12.75">
      <c r="A20">
        <v>18</v>
      </c>
      <c r="B20" s="28" t="s">
        <v>43</v>
      </c>
      <c r="C20">
        <v>11</v>
      </c>
      <c r="O20">
        <v>11</v>
      </c>
      <c r="P20" s="30">
        <v>185.4</v>
      </c>
      <c r="R20" s="28" t="s">
        <v>43</v>
      </c>
      <c r="S20">
        <f t="shared" si="0"/>
        <v>0</v>
      </c>
    </row>
    <row r="21" spans="1:19" ht="12.75">
      <c r="A21">
        <v>19</v>
      </c>
      <c r="B21" s="28" t="s">
        <v>44</v>
      </c>
      <c r="C21">
        <v>10</v>
      </c>
      <c r="O21">
        <v>10</v>
      </c>
      <c r="P21" s="30">
        <v>156</v>
      </c>
      <c r="R21" s="26" t="s">
        <v>44</v>
      </c>
      <c r="S21">
        <f t="shared" si="0"/>
        <v>0</v>
      </c>
    </row>
    <row r="22" spans="1:19" ht="12.75">
      <c r="A22">
        <v>20</v>
      </c>
      <c r="B22" s="28" t="s">
        <v>45</v>
      </c>
      <c r="C22">
        <v>9</v>
      </c>
      <c r="O22">
        <v>9</v>
      </c>
      <c r="P22" s="30">
        <v>155.666666666667</v>
      </c>
      <c r="R22" s="21" t="s">
        <v>45</v>
      </c>
      <c r="S22">
        <f t="shared" si="0"/>
        <v>0</v>
      </c>
    </row>
    <row r="23" spans="1:19" ht="12.75">
      <c r="A23">
        <v>21</v>
      </c>
      <c r="B23" s="28" t="s">
        <v>46</v>
      </c>
      <c r="C23">
        <v>8</v>
      </c>
      <c r="O23">
        <v>8</v>
      </c>
      <c r="P23" s="30">
        <v>155</v>
      </c>
      <c r="R23" s="21" t="s">
        <v>46</v>
      </c>
      <c r="S23">
        <f t="shared" si="0"/>
        <v>0</v>
      </c>
    </row>
    <row r="24" spans="1:19" ht="12.75">
      <c r="A24">
        <v>22</v>
      </c>
      <c r="B24" s="28" t="s">
        <v>47</v>
      </c>
      <c r="C24">
        <v>7</v>
      </c>
      <c r="O24">
        <v>7</v>
      </c>
      <c r="P24" s="30">
        <v>150.666666666667</v>
      </c>
      <c r="R24" s="21" t="s">
        <v>47</v>
      </c>
      <c r="S24">
        <f t="shared" si="0"/>
        <v>0</v>
      </c>
    </row>
    <row r="25" spans="1:19" ht="12.75">
      <c r="A25">
        <v>23</v>
      </c>
      <c r="B25" s="28" t="s">
        <v>48</v>
      </c>
      <c r="C25">
        <v>6</v>
      </c>
      <c r="O25">
        <v>6</v>
      </c>
      <c r="P25" s="30">
        <v>149.666666666667</v>
      </c>
      <c r="R25" s="21" t="s">
        <v>48</v>
      </c>
      <c r="S25">
        <f t="shared" si="0"/>
        <v>0</v>
      </c>
    </row>
    <row r="26" spans="1:19" ht="12.75">
      <c r="A26">
        <v>24</v>
      </c>
      <c r="B26" s="28" t="s">
        <v>49</v>
      </c>
      <c r="C26">
        <v>5</v>
      </c>
      <c r="O26">
        <v>5</v>
      </c>
      <c r="P26" s="30">
        <v>149</v>
      </c>
      <c r="R26" s="21" t="s">
        <v>49</v>
      </c>
      <c r="S26">
        <f t="shared" si="0"/>
        <v>0</v>
      </c>
    </row>
    <row r="27" spans="1:19" ht="12.75">
      <c r="A27">
        <v>25</v>
      </c>
      <c r="B27" s="28" t="s">
        <v>50</v>
      </c>
      <c r="C27">
        <v>4</v>
      </c>
      <c r="O27">
        <v>4</v>
      </c>
      <c r="P27" s="30">
        <v>138.666666666667</v>
      </c>
      <c r="R27" s="21" t="s">
        <v>50</v>
      </c>
      <c r="S27">
        <f t="shared" si="0"/>
        <v>0</v>
      </c>
    </row>
    <row r="28" spans="1:19" ht="12.75">
      <c r="A28">
        <v>26</v>
      </c>
      <c r="B28" s="28" t="s">
        <v>51</v>
      </c>
      <c r="C28">
        <v>3</v>
      </c>
      <c r="O28">
        <v>3</v>
      </c>
      <c r="P28" s="30">
        <v>136.333333333333</v>
      </c>
      <c r="R28" s="26" t="s">
        <v>51</v>
      </c>
      <c r="S28">
        <f t="shared" si="0"/>
        <v>0</v>
      </c>
    </row>
    <row r="29" spans="1:19" ht="12.75">
      <c r="A29">
        <v>27</v>
      </c>
      <c r="B29" s="28" t="s">
        <v>52</v>
      </c>
      <c r="C29">
        <v>2</v>
      </c>
      <c r="O29">
        <v>2</v>
      </c>
      <c r="P29" s="30">
        <v>115.666666666667</v>
      </c>
      <c r="R29" s="26" t="s">
        <v>52</v>
      </c>
      <c r="S29">
        <f t="shared" si="0"/>
        <v>0</v>
      </c>
    </row>
    <row r="30" spans="1:19" ht="12.75">
      <c r="A30">
        <v>28</v>
      </c>
      <c r="B30" s="28" t="s">
        <v>53</v>
      </c>
      <c r="C30">
        <v>1</v>
      </c>
      <c r="O30">
        <v>1</v>
      </c>
      <c r="P30" s="30">
        <v>112.666666666667</v>
      </c>
      <c r="R30" s="26" t="s">
        <v>53</v>
      </c>
      <c r="S30">
        <f t="shared" si="0"/>
        <v>0</v>
      </c>
    </row>
    <row r="31" spans="1:19" ht="12.75">
      <c r="A31">
        <v>29</v>
      </c>
      <c r="B31" s="28"/>
      <c r="P31" s="30"/>
      <c r="R31" s="21"/>
      <c r="S31">
        <f t="shared" si="0"/>
        <v>0</v>
      </c>
    </row>
    <row r="32" spans="1:19" ht="12.75">
      <c r="A32">
        <v>30</v>
      </c>
      <c r="B32" s="28"/>
      <c r="P32" s="30"/>
      <c r="R32" s="21"/>
      <c r="S32">
        <f t="shared" si="0"/>
        <v>0</v>
      </c>
    </row>
    <row r="33" spans="1:19" ht="12.75">
      <c r="A33">
        <v>31</v>
      </c>
      <c r="B33" s="28"/>
      <c r="P33" s="30"/>
      <c r="R33" s="26"/>
      <c r="S33">
        <f t="shared" si="0"/>
        <v>0</v>
      </c>
    </row>
    <row r="34" spans="1:19" ht="12.75">
      <c r="A34">
        <v>32</v>
      </c>
      <c r="B34" s="28"/>
      <c r="P34" s="30"/>
      <c r="R34" s="21"/>
      <c r="S34">
        <f t="shared" si="0"/>
        <v>0</v>
      </c>
    </row>
    <row r="35" spans="1:19" ht="12.75">
      <c r="A35">
        <v>33</v>
      </c>
      <c r="B35" s="28"/>
      <c r="P35" s="30"/>
      <c r="R35" s="31"/>
      <c r="S35">
        <f t="shared" si="0"/>
        <v>0</v>
      </c>
    </row>
    <row r="36" spans="1:19" ht="12.75">
      <c r="A36">
        <v>34</v>
      </c>
      <c r="B36" s="28"/>
      <c r="P36" s="30"/>
      <c r="R36" s="32"/>
      <c r="S36">
        <f t="shared" si="0"/>
        <v>0</v>
      </c>
    </row>
    <row r="37" spans="1:19" ht="12.75">
      <c r="A37">
        <v>35</v>
      </c>
      <c r="B37" s="28"/>
      <c r="P37" s="30"/>
      <c r="R37" s="32"/>
      <c r="S37">
        <f t="shared" si="0"/>
        <v>0</v>
      </c>
    </row>
    <row r="38" spans="1:19" ht="12.75">
      <c r="A38">
        <v>36</v>
      </c>
      <c r="B38" s="28"/>
      <c r="P38" s="30"/>
      <c r="R38" s="31"/>
      <c r="S38">
        <f t="shared" si="0"/>
        <v>0</v>
      </c>
    </row>
    <row r="39" spans="1:19" ht="12.75">
      <c r="A39">
        <v>37</v>
      </c>
      <c r="B39" s="28"/>
      <c r="P39" s="30"/>
      <c r="R39" s="31"/>
      <c r="S39">
        <f t="shared" si="0"/>
        <v>0</v>
      </c>
    </row>
    <row r="40" spans="1:19" ht="12.75">
      <c r="A40">
        <v>38</v>
      </c>
      <c r="B40" s="28"/>
      <c r="P40" s="30"/>
      <c r="R40" s="32"/>
      <c r="S40">
        <f t="shared" si="0"/>
        <v>0</v>
      </c>
    </row>
    <row r="41" spans="1:19" ht="12.75">
      <c r="A41">
        <v>39</v>
      </c>
      <c r="B41" s="28"/>
      <c r="P41" s="30"/>
      <c r="R41" s="31"/>
      <c r="S41">
        <f t="shared" si="0"/>
        <v>0</v>
      </c>
    </row>
    <row r="42" spans="1:19" ht="12.75">
      <c r="A42">
        <v>40</v>
      </c>
      <c r="B42" s="28"/>
      <c r="P42" s="30"/>
      <c r="R42" s="32"/>
      <c r="S42">
        <f t="shared" si="0"/>
        <v>0</v>
      </c>
    </row>
    <row r="43" spans="1:19" ht="12.75">
      <c r="A43">
        <v>41</v>
      </c>
      <c r="B43" s="28"/>
      <c r="P43" s="30"/>
      <c r="R43" s="32"/>
      <c r="S43">
        <f t="shared" si="0"/>
        <v>0</v>
      </c>
    </row>
    <row r="44" spans="1:19" ht="12.75">
      <c r="A44">
        <v>42</v>
      </c>
      <c r="P44" s="30"/>
      <c r="S44">
        <f t="shared" si="0"/>
        <v>0</v>
      </c>
    </row>
    <row r="45" spans="1:16" ht="12.75">
      <c r="A45">
        <v>43</v>
      </c>
      <c r="P45" s="30"/>
    </row>
    <row r="46" spans="1:16" ht="12.75">
      <c r="A46">
        <v>44</v>
      </c>
      <c r="P46" s="30"/>
    </row>
    <row r="47" spans="1:16" ht="12.75">
      <c r="A47">
        <v>45</v>
      </c>
      <c r="P47" s="30"/>
    </row>
    <row r="48" ht="12.75">
      <c r="A48">
        <v>46</v>
      </c>
    </row>
    <row r="49" ht="12.75">
      <c r="A49">
        <v>47</v>
      </c>
    </row>
    <row r="50" ht="12.75">
      <c r="A50">
        <v>48</v>
      </c>
    </row>
    <row r="51" ht="12.75">
      <c r="A51">
        <v>49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</sheetData>
  <sheetProtection selectLockedCells="1" selectUnlockedCells="1"/>
  <mergeCells count="1">
    <mergeCell ref="C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65"/>
  <sheetViews>
    <sheetView zoomScalePageLayoutView="0" workbookViewId="0" topLeftCell="A1">
      <selection activeCell="X34" sqref="X34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1" width="5.71093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3" t="s">
        <v>100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 thickBot="1" thickTop="1">
      <c r="A2" s="473" t="s">
        <v>84</v>
      </c>
      <c r="B2" s="474"/>
      <c r="C2" s="474"/>
      <c r="D2" s="474"/>
      <c r="E2" s="474"/>
      <c r="F2" s="475">
        <f>IF(MAX(F5:M52)=0," ",MAX(F5:M52))</f>
        <v>256</v>
      </c>
      <c r="G2" s="475"/>
      <c r="H2" s="475"/>
      <c r="I2" s="476"/>
      <c r="J2" s="477" t="s">
        <v>101</v>
      </c>
      <c r="K2" s="478"/>
      <c r="L2" s="478"/>
      <c r="M2" s="478"/>
      <c r="N2" s="478"/>
      <c r="O2" s="478"/>
      <c r="P2" s="478"/>
      <c r="Q2" s="478"/>
      <c r="R2" s="478"/>
      <c r="S2" s="478"/>
      <c r="T2" s="479"/>
    </row>
    <row r="3" spans="1:20" ht="19.5" customHeight="1" thickBot="1" thickTop="1">
      <c r="A3" s="464" t="s">
        <v>55</v>
      </c>
      <c r="B3" s="465" t="s">
        <v>56</v>
      </c>
      <c r="C3" s="208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 thickBot="1" thickTop="1">
      <c r="A4" s="464"/>
      <c r="B4" s="466"/>
      <c r="C4" s="209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262" t="s">
        <v>65</v>
      </c>
      <c r="K4" s="26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88</v>
      </c>
      <c r="C5" s="167"/>
      <c r="D5" s="168">
        <v>12</v>
      </c>
      <c r="E5" s="169">
        <f aca="true" t="shared" si="0" ref="E5:E36">IF(D5&gt;0,D5*COUNT(F5:K5),"")</f>
        <v>72</v>
      </c>
      <c r="F5" s="170">
        <v>158</v>
      </c>
      <c r="G5" s="171">
        <v>173</v>
      </c>
      <c r="H5" s="171">
        <v>210</v>
      </c>
      <c r="I5" s="172">
        <v>173</v>
      </c>
      <c r="J5" s="173">
        <v>163</v>
      </c>
      <c r="K5" s="184">
        <v>166</v>
      </c>
      <c r="L5" s="171">
        <v>197</v>
      </c>
      <c r="M5" s="265">
        <v>182</v>
      </c>
      <c r="N5" s="175"/>
      <c r="O5" s="176">
        <f aca="true" t="shared" si="1" ref="O5:O16">SUM(L5:M5)+(D5*2)</f>
        <v>403</v>
      </c>
      <c r="P5" s="177">
        <f aca="true" t="shared" si="2" ref="P5:P36">SUM(F5:M5)</f>
        <v>1422</v>
      </c>
      <c r="Q5" s="178">
        <f aca="true" t="shared" si="3" ref="Q5:Q36">SUM(E5:M5)</f>
        <v>1494</v>
      </c>
      <c r="R5" s="179">
        <f aca="true" t="shared" si="4" ref="R5:R36">IF(ISERROR(AVERAGE(F5:M5)),"",AVERAGE(F5:M5))</f>
        <v>177.75</v>
      </c>
      <c r="S5" s="180">
        <v>32</v>
      </c>
      <c r="T5" s="68">
        <v>60</v>
      </c>
    </row>
    <row r="6" spans="1:20" ht="12.75">
      <c r="A6" s="69">
        <f>A5+1</f>
        <v>2</v>
      </c>
      <c r="B6" s="187" t="s">
        <v>17</v>
      </c>
      <c r="C6" s="207"/>
      <c r="D6" s="168">
        <v>6</v>
      </c>
      <c r="E6" s="169">
        <f t="shared" si="0"/>
        <v>36</v>
      </c>
      <c r="F6" s="173">
        <v>176</v>
      </c>
      <c r="G6" s="183">
        <v>179</v>
      </c>
      <c r="H6" s="183">
        <v>190</v>
      </c>
      <c r="I6" s="184">
        <v>190</v>
      </c>
      <c r="J6" s="173">
        <v>149</v>
      </c>
      <c r="K6" s="184">
        <v>185</v>
      </c>
      <c r="L6" s="183">
        <v>190</v>
      </c>
      <c r="M6" s="186">
        <v>188</v>
      </c>
      <c r="N6" s="185"/>
      <c r="O6" s="176">
        <f t="shared" si="1"/>
        <v>390</v>
      </c>
      <c r="P6" s="177">
        <f t="shared" si="2"/>
        <v>1447</v>
      </c>
      <c r="Q6" s="178">
        <f t="shared" si="3"/>
        <v>1483</v>
      </c>
      <c r="R6" s="179">
        <f t="shared" si="4"/>
        <v>180.875</v>
      </c>
      <c r="S6" s="180">
        <v>31</v>
      </c>
      <c r="T6" s="81">
        <v>55</v>
      </c>
    </row>
    <row r="7" spans="1:20" ht="12.75">
      <c r="A7" s="69">
        <f>A6+1</f>
        <v>3</v>
      </c>
      <c r="B7" s="187" t="s">
        <v>85</v>
      </c>
      <c r="C7" s="207" t="s">
        <v>77</v>
      </c>
      <c r="D7" s="168">
        <v>10</v>
      </c>
      <c r="E7" s="169">
        <f t="shared" si="0"/>
        <v>60</v>
      </c>
      <c r="F7" s="173">
        <v>186</v>
      </c>
      <c r="G7" s="183">
        <v>194</v>
      </c>
      <c r="H7" s="183">
        <v>148</v>
      </c>
      <c r="I7" s="184">
        <v>145</v>
      </c>
      <c r="J7" s="173">
        <v>167</v>
      </c>
      <c r="K7" s="267">
        <v>210</v>
      </c>
      <c r="L7" s="183">
        <v>187</v>
      </c>
      <c r="M7" s="186">
        <v>177</v>
      </c>
      <c r="N7" s="185"/>
      <c r="O7" s="176">
        <f t="shared" si="1"/>
        <v>384</v>
      </c>
      <c r="P7" s="177">
        <f t="shared" si="2"/>
        <v>1414</v>
      </c>
      <c r="Q7" s="178">
        <f t="shared" si="3"/>
        <v>1474</v>
      </c>
      <c r="R7" s="179">
        <f t="shared" si="4"/>
        <v>176.75</v>
      </c>
      <c r="S7" s="180">
        <v>30</v>
      </c>
      <c r="T7" s="81">
        <v>50</v>
      </c>
    </row>
    <row r="8" spans="1:20" ht="12.75">
      <c r="A8" s="69">
        <f>A7+1</f>
        <v>4</v>
      </c>
      <c r="B8" s="187" t="s">
        <v>76</v>
      </c>
      <c r="C8" s="182"/>
      <c r="D8" s="168">
        <v>6</v>
      </c>
      <c r="E8" s="169">
        <f t="shared" si="0"/>
        <v>36</v>
      </c>
      <c r="F8" s="173">
        <v>157</v>
      </c>
      <c r="G8" s="183">
        <v>246</v>
      </c>
      <c r="H8" s="183">
        <v>203</v>
      </c>
      <c r="I8" s="184">
        <v>210</v>
      </c>
      <c r="J8" s="173">
        <v>157</v>
      </c>
      <c r="K8" s="184">
        <v>166</v>
      </c>
      <c r="L8" s="183">
        <v>191</v>
      </c>
      <c r="M8" s="183">
        <v>178</v>
      </c>
      <c r="N8" s="185"/>
      <c r="O8" s="176">
        <f t="shared" si="1"/>
        <v>381</v>
      </c>
      <c r="P8" s="177">
        <f t="shared" si="2"/>
        <v>1508</v>
      </c>
      <c r="Q8" s="178">
        <f t="shared" si="3"/>
        <v>1544</v>
      </c>
      <c r="R8" s="179">
        <f t="shared" si="4"/>
        <v>188.5</v>
      </c>
      <c r="S8" s="180">
        <v>29</v>
      </c>
      <c r="T8" s="81">
        <v>45</v>
      </c>
    </row>
    <row r="9" spans="1:20" ht="12.75">
      <c r="A9" s="69">
        <f>A8+1</f>
        <v>5</v>
      </c>
      <c r="B9" s="187" t="s">
        <v>18</v>
      </c>
      <c r="C9" s="182"/>
      <c r="D9" s="168">
        <v>0</v>
      </c>
      <c r="E9" s="169">
        <f t="shared" si="0"/>
      </c>
      <c r="F9" s="173">
        <v>177</v>
      </c>
      <c r="G9" s="183">
        <v>227</v>
      </c>
      <c r="H9" s="183">
        <v>256</v>
      </c>
      <c r="I9" s="184">
        <v>202</v>
      </c>
      <c r="J9" s="173">
        <v>233</v>
      </c>
      <c r="K9" s="184">
        <v>194</v>
      </c>
      <c r="L9" s="183">
        <v>175</v>
      </c>
      <c r="M9" s="183">
        <v>204</v>
      </c>
      <c r="N9" s="185"/>
      <c r="O9" s="176">
        <f t="shared" si="1"/>
        <v>379</v>
      </c>
      <c r="P9" s="177">
        <f t="shared" si="2"/>
        <v>1668</v>
      </c>
      <c r="Q9" s="178">
        <f t="shared" si="3"/>
        <v>1668</v>
      </c>
      <c r="R9" s="179">
        <f t="shared" si="4"/>
        <v>208.5</v>
      </c>
      <c r="S9" s="180">
        <v>28</v>
      </c>
      <c r="T9" s="81">
        <v>42</v>
      </c>
    </row>
    <row r="10" spans="1:20" ht="12.75">
      <c r="A10" s="69">
        <f>A9+1</f>
        <v>6</v>
      </c>
      <c r="B10" s="187" t="s">
        <v>89</v>
      </c>
      <c r="C10" s="182"/>
      <c r="D10" s="168">
        <v>0</v>
      </c>
      <c r="E10" s="169">
        <f t="shared" si="0"/>
      </c>
      <c r="F10" s="173">
        <v>197</v>
      </c>
      <c r="G10" s="183">
        <v>165</v>
      </c>
      <c r="H10" s="183">
        <v>207</v>
      </c>
      <c r="I10" s="184">
        <v>198</v>
      </c>
      <c r="J10" s="173">
        <v>202</v>
      </c>
      <c r="K10" s="267">
        <v>223</v>
      </c>
      <c r="L10" s="183">
        <v>189</v>
      </c>
      <c r="M10" s="186">
        <v>176</v>
      </c>
      <c r="N10" s="185"/>
      <c r="O10" s="176">
        <f t="shared" si="1"/>
        <v>365</v>
      </c>
      <c r="P10" s="177">
        <f t="shared" si="2"/>
        <v>1557</v>
      </c>
      <c r="Q10" s="178">
        <f t="shared" si="3"/>
        <v>1557</v>
      </c>
      <c r="R10" s="179">
        <f t="shared" si="4"/>
        <v>194.625</v>
      </c>
      <c r="S10" s="180">
        <v>27</v>
      </c>
      <c r="T10" s="81">
        <v>39</v>
      </c>
    </row>
    <row r="11" spans="1:20" ht="12.75">
      <c r="A11" s="69">
        <v>7</v>
      </c>
      <c r="B11" s="187" t="s">
        <v>79</v>
      </c>
      <c r="C11" s="182"/>
      <c r="D11" s="168">
        <v>24</v>
      </c>
      <c r="E11" s="169">
        <f t="shared" si="0"/>
        <v>144</v>
      </c>
      <c r="F11" s="173">
        <v>159</v>
      </c>
      <c r="G11" s="183">
        <v>169</v>
      </c>
      <c r="H11" s="183">
        <v>166</v>
      </c>
      <c r="I11" s="184">
        <v>165</v>
      </c>
      <c r="J11" s="173">
        <v>163</v>
      </c>
      <c r="K11" s="184">
        <v>151</v>
      </c>
      <c r="L11" s="183">
        <v>143</v>
      </c>
      <c r="M11" s="186">
        <v>170</v>
      </c>
      <c r="N11" s="185"/>
      <c r="O11" s="176">
        <f t="shared" si="1"/>
        <v>361</v>
      </c>
      <c r="P11" s="177">
        <f t="shared" si="2"/>
        <v>1286</v>
      </c>
      <c r="Q11" s="178">
        <f t="shared" si="3"/>
        <v>1430</v>
      </c>
      <c r="R11" s="179">
        <f t="shared" si="4"/>
        <v>160.75</v>
      </c>
      <c r="S11" s="180">
        <v>26</v>
      </c>
      <c r="T11" s="81">
        <v>36</v>
      </c>
    </row>
    <row r="12" spans="1:20" ht="12.75">
      <c r="A12" s="69">
        <f aca="true" t="shared" si="5" ref="A12:A32">A11+1</f>
        <v>8</v>
      </c>
      <c r="B12" s="187" t="s">
        <v>11</v>
      </c>
      <c r="C12" s="182"/>
      <c r="D12" s="168">
        <v>14</v>
      </c>
      <c r="E12" s="169">
        <f t="shared" si="0"/>
        <v>84</v>
      </c>
      <c r="F12" s="173">
        <v>136</v>
      </c>
      <c r="G12" s="183">
        <v>177</v>
      </c>
      <c r="H12" s="183">
        <v>168</v>
      </c>
      <c r="I12" s="184">
        <v>160</v>
      </c>
      <c r="J12" s="173">
        <v>211</v>
      </c>
      <c r="K12" s="184">
        <v>179</v>
      </c>
      <c r="L12" s="183">
        <v>179</v>
      </c>
      <c r="M12" s="186">
        <v>152</v>
      </c>
      <c r="N12" s="185"/>
      <c r="O12" s="176">
        <f t="shared" si="1"/>
        <v>359</v>
      </c>
      <c r="P12" s="177">
        <f t="shared" si="2"/>
        <v>1362</v>
      </c>
      <c r="Q12" s="178">
        <f t="shared" si="3"/>
        <v>1446</v>
      </c>
      <c r="R12" s="179">
        <f t="shared" si="4"/>
        <v>170.25</v>
      </c>
      <c r="S12" s="180">
        <v>25</v>
      </c>
      <c r="T12" s="81">
        <v>34</v>
      </c>
    </row>
    <row r="13" spans="1:20" ht="12.75">
      <c r="A13" s="69">
        <f t="shared" si="5"/>
        <v>9</v>
      </c>
      <c r="B13" s="187" t="s">
        <v>90</v>
      </c>
      <c r="C13" s="182"/>
      <c r="D13" s="168">
        <v>10</v>
      </c>
      <c r="E13" s="169">
        <f t="shared" si="0"/>
        <v>60</v>
      </c>
      <c r="F13" s="173">
        <v>177</v>
      </c>
      <c r="G13" s="183">
        <v>199</v>
      </c>
      <c r="H13" s="183">
        <v>175</v>
      </c>
      <c r="I13" s="184">
        <v>145</v>
      </c>
      <c r="J13" s="173">
        <v>158</v>
      </c>
      <c r="K13" s="174">
        <v>189</v>
      </c>
      <c r="L13" s="183">
        <v>159</v>
      </c>
      <c r="M13" s="186">
        <v>176</v>
      </c>
      <c r="N13" s="185"/>
      <c r="O13" s="176">
        <f t="shared" si="1"/>
        <v>355</v>
      </c>
      <c r="P13" s="177">
        <f t="shared" si="2"/>
        <v>1378</v>
      </c>
      <c r="Q13" s="178">
        <f t="shared" si="3"/>
        <v>1438</v>
      </c>
      <c r="R13" s="179">
        <f t="shared" si="4"/>
        <v>172.25</v>
      </c>
      <c r="S13" s="180">
        <v>24</v>
      </c>
      <c r="T13" s="81">
        <v>32</v>
      </c>
    </row>
    <row r="14" spans="1:20" ht="12.75">
      <c r="A14" s="69">
        <f t="shared" si="5"/>
        <v>10</v>
      </c>
      <c r="B14" s="187" t="s">
        <v>16</v>
      </c>
      <c r="C14" s="182"/>
      <c r="D14" s="168">
        <v>14</v>
      </c>
      <c r="E14" s="169">
        <f t="shared" si="0"/>
        <v>84</v>
      </c>
      <c r="F14" s="173">
        <v>194</v>
      </c>
      <c r="G14" s="183">
        <v>172</v>
      </c>
      <c r="H14" s="183">
        <v>188</v>
      </c>
      <c r="I14" s="184">
        <v>160</v>
      </c>
      <c r="J14" s="173">
        <v>205</v>
      </c>
      <c r="K14" s="184">
        <v>166</v>
      </c>
      <c r="L14" s="183">
        <v>159</v>
      </c>
      <c r="M14" s="183">
        <v>137</v>
      </c>
      <c r="N14" s="185"/>
      <c r="O14" s="176">
        <f t="shared" si="1"/>
        <v>324</v>
      </c>
      <c r="P14" s="177">
        <f t="shared" si="2"/>
        <v>1381</v>
      </c>
      <c r="Q14" s="178">
        <f t="shared" si="3"/>
        <v>1465</v>
      </c>
      <c r="R14" s="179">
        <f t="shared" si="4"/>
        <v>172.625</v>
      </c>
      <c r="S14" s="180">
        <v>23</v>
      </c>
      <c r="T14" s="81">
        <v>30</v>
      </c>
    </row>
    <row r="15" spans="1:20" ht="12.75">
      <c r="A15" s="69">
        <f t="shared" si="5"/>
        <v>11</v>
      </c>
      <c r="B15" s="187" t="s">
        <v>91</v>
      </c>
      <c r="C15" s="207" t="s">
        <v>77</v>
      </c>
      <c r="D15" s="168">
        <v>6</v>
      </c>
      <c r="E15" s="169">
        <f t="shared" si="0"/>
        <v>36</v>
      </c>
      <c r="F15" s="173">
        <v>181</v>
      </c>
      <c r="G15" s="183">
        <v>200</v>
      </c>
      <c r="H15" s="183">
        <v>146</v>
      </c>
      <c r="I15" s="184">
        <v>169</v>
      </c>
      <c r="J15" s="173">
        <v>166</v>
      </c>
      <c r="K15" s="184">
        <v>200</v>
      </c>
      <c r="L15" s="183">
        <v>180</v>
      </c>
      <c r="M15" s="186">
        <v>128</v>
      </c>
      <c r="N15" s="185"/>
      <c r="O15" s="176">
        <f t="shared" si="1"/>
        <v>320</v>
      </c>
      <c r="P15" s="177">
        <f t="shared" si="2"/>
        <v>1370</v>
      </c>
      <c r="Q15" s="178">
        <f t="shared" si="3"/>
        <v>1406</v>
      </c>
      <c r="R15" s="179">
        <f t="shared" si="4"/>
        <v>171.25</v>
      </c>
      <c r="S15" s="180">
        <v>22</v>
      </c>
      <c r="T15" s="81">
        <v>28</v>
      </c>
    </row>
    <row r="16" spans="1:20" ht="13.5" thickBot="1">
      <c r="A16" s="88">
        <f t="shared" si="5"/>
        <v>12</v>
      </c>
      <c r="B16" s="377" t="s">
        <v>9</v>
      </c>
      <c r="C16" s="269"/>
      <c r="D16" s="270">
        <v>10</v>
      </c>
      <c r="E16" s="271">
        <f t="shared" si="0"/>
        <v>60</v>
      </c>
      <c r="F16" s="272">
        <v>179</v>
      </c>
      <c r="G16" s="273">
        <v>159</v>
      </c>
      <c r="H16" s="273">
        <v>141</v>
      </c>
      <c r="I16" s="274">
        <v>188</v>
      </c>
      <c r="J16" s="272">
        <v>218</v>
      </c>
      <c r="K16" s="274">
        <v>163</v>
      </c>
      <c r="L16" s="273">
        <v>122</v>
      </c>
      <c r="M16" s="275">
        <v>140</v>
      </c>
      <c r="N16" s="276"/>
      <c r="O16" s="277">
        <f t="shared" si="1"/>
        <v>282</v>
      </c>
      <c r="P16" s="278">
        <f t="shared" si="2"/>
        <v>1310</v>
      </c>
      <c r="Q16" s="279">
        <f t="shared" si="3"/>
        <v>1370</v>
      </c>
      <c r="R16" s="280">
        <f t="shared" si="4"/>
        <v>163.75</v>
      </c>
      <c r="S16" s="281">
        <v>21</v>
      </c>
      <c r="T16" s="282">
        <v>26</v>
      </c>
    </row>
    <row r="17" spans="1:20" ht="13.5" thickTop="1">
      <c r="A17" s="52">
        <f t="shared" si="5"/>
        <v>13</v>
      </c>
      <c r="B17" s="283" t="s">
        <v>19</v>
      </c>
      <c r="C17" s="284"/>
      <c r="D17" s="285">
        <v>4</v>
      </c>
      <c r="E17" s="286">
        <f t="shared" si="0"/>
        <v>24</v>
      </c>
      <c r="F17" s="287">
        <v>200</v>
      </c>
      <c r="G17" s="288">
        <v>178</v>
      </c>
      <c r="H17" s="288">
        <v>172</v>
      </c>
      <c r="I17" s="289">
        <v>193</v>
      </c>
      <c r="J17" s="287">
        <v>156</v>
      </c>
      <c r="K17" s="290">
        <v>172</v>
      </c>
      <c r="L17" s="287"/>
      <c r="M17" s="291"/>
      <c r="N17" s="292"/>
      <c r="O17" s="293"/>
      <c r="P17" s="294">
        <f t="shared" si="2"/>
        <v>1071</v>
      </c>
      <c r="Q17" s="295">
        <f t="shared" si="3"/>
        <v>1095</v>
      </c>
      <c r="R17" s="296">
        <f t="shared" si="4"/>
        <v>178.5</v>
      </c>
      <c r="S17" s="297">
        <v>20</v>
      </c>
      <c r="T17" s="68">
        <v>24</v>
      </c>
    </row>
    <row r="18" spans="1:20" ht="12.75">
      <c r="A18" s="69">
        <f t="shared" si="5"/>
        <v>14</v>
      </c>
      <c r="B18" s="187" t="s">
        <v>22</v>
      </c>
      <c r="C18" s="182"/>
      <c r="D18" s="168">
        <v>18</v>
      </c>
      <c r="E18" s="169">
        <f t="shared" si="0"/>
        <v>108</v>
      </c>
      <c r="F18" s="173">
        <v>146</v>
      </c>
      <c r="G18" s="183">
        <v>165</v>
      </c>
      <c r="H18" s="183">
        <v>210</v>
      </c>
      <c r="I18" s="184">
        <v>162</v>
      </c>
      <c r="J18" s="173">
        <v>158</v>
      </c>
      <c r="K18" s="184">
        <v>116</v>
      </c>
      <c r="L18" s="173"/>
      <c r="M18" s="206"/>
      <c r="N18" s="185"/>
      <c r="O18" s="176"/>
      <c r="P18" s="177">
        <f t="shared" si="2"/>
        <v>957</v>
      </c>
      <c r="Q18" s="178">
        <f t="shared" si="3"/>
        <v>1065</v>
      </c>
      <c r="R18" s="179">
        <f t="shared" si="4"/>
        <v>159.5</v>
      </c>
      <c r="S18" s="180">
        <v>19</v>
      </c>
      <c r="T18" s="81">
        <v>23</v>
      </c>
    </row>
    <row r="19" spans="1:20" ht="12.75">
      <c r="A19" s="69">
        <f t="shared" si="5"/>
        <v>15</v>
      </c>
      <c r="B19" s="187" t="s">
        <v>78</v>
      </c>
      <c r="C19" s="182"/>
      <c r="D19" s="168">
        <v>4</v>
      </c>
      <c r="E19" s="169">
        <f t="shared" si="0"/>
        <v>24</v>
      </c>
      <c r="F19" s="173">
        <v>153</v>
      </c>
      <c r="G19" s="183">
        <v>204</v>
      </c>
      <c r="H19" s="183">
        <v>172</v>
      </c>
      <c r="I19" s="184">
        <v>179</v>
      </c>
      <c r="J19" s="173">
        <v>169</v>
      </c>
      <c r="K19" s="174">
        <v>160</v>
      </c>
      <c r="L19" s="173"/>
      <c r="M19" s="206"/>
      <c r="N19" s="185"/>
      <c r="O19" s="176"/>
      <c r="P19" s="177">
        <f t="shared" si="2"/>
        <v>1037</v>
      </c>
      <c r="Q19" s="178">
        <f t="shared" si="3"/>
        <v>1061</v>
      </c>
      <c r="R19" s="179">
        <f t="shared" si="4"/>
        <v>172.83333333333334</v>
      </c>
      <c r="S19" s="180">
        <v>18</v>
      </c>
      <c r="T19" s="81">
        <v>22</v>
      </c>
    </row>
    <row r="20" spans="1:20" ht="12.75">
      <c r="A20" s="69">
        <f t="shared" si="5"/>
        <v>16</v>
      </c>
      <c r="B20" s="187" t="s">
        <v>92</v>
      </c>
      <c r="C20" s="182"/>
      <c r="D20" s="168">
        <v>16</v>
      </c>
      <c r="E20" s="169">
        <f t="shared" si="0"/>
        <v>96</v>
      </c>
      <c r="F20" s="173">
        <v>142</v>
      </c>
      <c r="G20" s="183">
        <v>165</v>
      </c>
      <c r="H20" s="183">
        <v>145</v>
      </c>
      <c r="I20" s="184">
        <v>178</v>
      </c>
      <c r="J20" s="173">
        <v>174</v>
      </c>
      <c r="K20" s="184">
        <v>157</v>
      </c>
      <c r="L20" s="173"/>
      <c r="M20" s="205"/>
      <c r="N20" s="185"/>
      <c r="O20" s="176"/>
      <c r="P20" s="177">
        <f t="shared" si="2"/>
        <v>961</v>
      </c>
      <c r="Q20" s="178">
        <f t="shared" si="3"/>
        <v>1057</v>
      </c>
      <c r="R20" s="179">
        <f t="shared" si="4"/>
        <v>160.16666666666666</v>
      </c>
      <c r="S20" s="180">
        <v>17</v>
      </c>
      <c r="T20" s="81">
        <v>21</v>
      </c>
    </row>
    <row r="21" spans="1:20" ht="12.75">
      <c r="A21" s="69">
        <f t="shared" si="5"/>
        <v>17</v>
      </c>
      <c r="B21" s="187" t="s">
        <v>12</v>
      </c>
      <c r="C21" s="182"/>
      <c r="D21" s="168">
        <v>10</v>
      </c>
      <c r="E21" s="169">
        <f t="shared" si="0"/>
        <v>60</v>
      </c>
      <c r="F21" s="173">
        <v>194</v>
      </c>
      <c r="G21" s="183">
        <v>159</v>
      </c>
      <c r="H21" s="183">
        <v>125</v>
      </c>
      <c r="I21" s="184">
        <v>221</v>
      </c>
      <c r="J21" s="173">
        <v>132</v>
      </c>
      <c r="K21" s="184">
        <v>161</v>
      </c>
      <c r="L21" s="173"/>
      <c r="M21" s="205"/>
      <c r="N21" s="185"/>
      <c r="O21" s="176"/>
      <c r="P21" s="177">
        <f t="shared" si="2"/>
        <v>992</v>
      </c>
      <c r="Q21" s="178">
        <f t="shared" si="3"/>
        <v>1052</v>
      </c>
      <c r="R21" s="179">
        <f t="shared" si="4"/>
        <v>165.33333333333334</v>
      </c>
      <c r="S21" s="180">
        <v>16</v>
      </c>
      <c r="T21" s="81">
        <v>20</v>
      </c>
    </row>
    <row r="22" spans="1:20" ht="12.75">
      <c r="A22" s="69">
        <f t="shared" si="5"/>
        <v>18</v>
      </c>
      <c r="B22" s="187" t="s">
        <v>93</v>
      </c>
      <c r="C22" s="182"/>
      <c r="D22" s="168">
        <v>12</v>
      </c>
      <c r="E22" s="169">
        <f t="shared" si="0"/>
        <v>72</v>
      </c>
      <c r="F22" s="173">
        <v>163</v>
      </c>
      <c r="G22" s="183">
        <v>163</v>
      </c>
      <c r="H22" s="183">
        <v>187</v>
      </c>
      <c r="I22" s="184">
        <v>174</v>
      </c>
      <c r="J22" s="173">
        <v>135</v>
      </c>
      <c r="K22" s="184">
        <v>153</v>
      </c>
      <c r="L22" s="173"/>
      <c r="M22" s="205"/>
      <c r="N22" s="185"/>
      <c r="O22" s="176"/>
      <c r="P22" s="177">
        <f t="shared" si="2"/>
        <v>975</v>
      </c>
      <c r="Q22" s="178">
        <f t="shared" si="3"/>
        <v>1047</v>
      </c>
      <c r="R22" s="179">
        <f t="shared" si="4"/>
        <v>162.5</v>
      </c>
      <c r="S22" s="180">
        <v>15</v>
      </c>
      <c r="T22" s="81">
        <v>19</v>
      </c>
    </row>
    <row r="23" spans="1:20" ht="12.75">
      <c r="A23" s="69">
        <f t="shared" si="5"/>
        <v>19</v>
      </c>
      <c r="B23" s="187" t="s">
        <v>13</v>
      </c>
      <c r="C23" s="182"/>
      <c r="D23" s="168">
        <v>22</v>
      </c>
      <c r="E23" s="169">
        <f t="shared" si="0"/>
        <v>132</v>
      </c>
      <c r="F23" s="173">
        <v>175</v>
      </c>
      <c r="G23" s="183">
        <v>177</v>
      </c>
      <c r="H23" s="183">
        <v>152</v>
      </c>
      <c r="I23" s="184">
        <v>133</v>
      </c>
      <c r="J23" s="173">
        <v>159</v>
      </c>
      <c r="K23" s="184">
        <v>118</v>
      </c>
      <c r="L23" s="173"/>
      <c r="M23" s="205"/>
      <c r="N23" s="185"/>
      <c r="O23" s="176"/>
      <c r="P23" s="177">
        <f t="shared" si="2"/>
        <v>914</v>
      </c>
      <c r="Q23" s="178">
        <f t="shared" si="3"/>
        <v>1046</v>
      </c>
      <c r="R23" s="179">
        <f t="shared" si="4"/>
        <v>152.33333333333334</v>
      </c>
      <c r="S23" s="180">
        <v>14</v>
      </c>
      <c r="T23" s="81">
        <v>18</v>
      </c>
    </row>
    <row r="24" spans="1:20" ht="12.75">
      <c r="A24" s="69">
        <f t="shared" si="5"/>
        <v>20</v>
      </c>
      <c r="B24" s="187" t="s">
        <v>15</v>
      </c>
      <c r="C24" s="182"/>
      <c r="D24" s="168">
        <v>16</v>
      </c>
      <c r="E24" s="169">
        <f t="shared" si="0"/>
        <v>96</v>
      </c>
      <c r="F24" s="173">
        <v>156</v>
      </c>
      <c r="G24" s="183">
        <v>156</v>
      </c>
      <c r="H24" s="183">
        <v>137</v>
      </c>
      <c r="I24" s="184">
        <v>180</v>
      </c>
      <c r="J24" s="173">
        <v>161</v>
      </c>
      <c r="K24" s="184">
        <v>156</v>
      </c>
      <c r="L24" s="173"/>
      <c r="M24" s="205"/>
      <c r="N24" s="185"/>
      <c r="O24" s="176"/>
      <c r="P24" s="177">
        <f t="shared" si="2"/>
        <v>946</v>
      </c>
      <c r="Q24" s="178">
        <f t="shared" si="3"/>
        <v>1042</v>
      </c>
      <c r="R24" s="179">
        <f t="shared" si="4"/>
        <v>157.66666666666666</v>
      </c>
      <c r="S24" s="180">
        <v>13</v>
      </c>
      <c r="T24" s="81">
        <v>17</v>
      </c>
    </row>
    <row r="25" spans="1:20" ht="12.75">
      <c r="A25" s="69">
        <f t="shared" si="5"/>
        <v>21</v>
      </c>
      <c r="B25" s="187" t="s">
        <v>94</v>
      </c>
      <c r="C25" s="182"/>
      <c r="D25" s="168">
        <v>16</v>
      </c>
      <c r="E25" s="169">
        <f t="shared" si="0"/>
        <v>96</v>
      </c>
      <c r="F25" s="173">
        <v>167</v>
      </c>
      <c r="G25" s="183">
        <v>166</v>
      </c>
      <c r="H25" s="183">
        <v>161</v>
      </c>
      <c r="I25" s="184">
        <v>165</v>
      </c>
      <c r="J25" s="173">
        <v>135</v>
      </c>
      <c r="K25" s="184">
        <v>147</v>
      </c>
      <c r="L25" s="173"/>
      <c r="M25" s="206"/>
      <c r="N25" s="185"/>
      <c r="O25" s="176"/>
      <c r="P25" s="177">
        <f t="shared" si="2"/>
        <v>941</v>
      </c>
      <c r="Q25" s="178">
        <f t="shared" si="3"/>
        <v>1037</v>
      </c>
      <c r="R25" s="179">
        <f t="shared" si="4"/>
        <v>156.83333333333334</v>
      </c>
      <c r="S25" s="180">
        <v>12</v>
      </c>
      <c r="T25" s="81">
        <v>16</v>
      </c>
    </row>
    <row r="26" spans="1:20" ht="12.75">
      <c r="A26" s="69">
        <f t="shared" si="5"/>
        <v>22</v>
      </c>
      <c r="B26" s="187" t="s">
        <v>81</v>
      </c>
      <c r="C26" s="182"/>
      <c r="D26" s="168">
        <v>4</v>
      </c>
      <c r="E26" s="169">
        <f t="shared" si="0"/>
        <v>24</v>
      </c>
      <c r="F26" s="173">
        <v>190</v>
      </c>
      <c r="G26" s="183">
        <v>171</v>
      </c>
      <c r="H26" s="183">
        <v>150</v>
      </c>
      <c r="I26" s="184">
        <v>194</v>
      </c>
      <c r="J26" s="173">
        <v>127</v>
      </c>
      <c r="K26" s="174">
        <v>176</v>
      </c>
      <c r="L26" s="173"/>
      <c r="M26" s="206"/>
      <c r="N26" s="185"/>
      <c r="O26" s="176"/>
      <c r="P26" s="177">
        <f t="shared" si="2"/>
        <v>1008</v>
      </c>
      <c r="Q26" s="178">
        <f t="shared" si="3"/>
        <v>1032</v>
      </c>
      <c r="R26" s="179">
        <f t="shared" si="4"/>
        <v>168</v>
      </c>
      <c r="S26" s="180">
        <v>11</v>
      </c>
      <c r="T26" s="81">
        <v>15</v>
      </c>
    </row>
    <row r="27" spans="1:20" ht="12.75">
      <c r="A27" s="69">
        <f t="shared" si="5"/>
        <v>23</v>
      </c>
      <c r="B27" s="187" t="s">
        <v>95</v>
      </c>
      <c r="C27" s="207" t="s">
        <v>77</v>
      </c>
      <c r="D27" s="168">
        <v>8</v>
      </c>
      <c r="E27" s="169">
        <f t="shared" si="0"/>
        <v>48</v>
      </c>
      <c r="F27" s="173">
        <v>155</v>
      </c>
      <c r="G27" s="183">
        <v>124</v>
      </c>
      <c r="H27" s="183">
        <v>192</v>
      </c>
      <c r="I27" s="184">
        <v>180</v>
      </c>
      <c r="J27" s="173">
        <v>155</v>
      </c>
      <c r="K27" s="174">
        <v>174</v>
      </c>
      <c r="L27" s="173"/>
      <c r="M27" s="206"/>
      <c r="N27" s="185"/>
      <c r="O27" s="176"/>
      <c r="P27" s="177">
        <f t="shared" si="2"/>
        <v>980</v>
      </c>
      <c r="Q27" s="178">
        <f t="shared" si="3"/>
        <v>1028</v>
      </c>
      <c r="R27" s="179">
        <f t="shared" si="4"/>
        <v>163.33333333333334</v>
      </c>
      <c r="S27" s="180">
        <v>10</v>
      </c>
      <c r="T27" s="81">
        <v>14</v>
      </c>
    </row>
    <row r="28" spans="1:20" ht="13.5" thickBot="1">
      <c r="A28" s="210">
        <f t="shared" si="5"/>
        <v>24</v>
      </c>
      <c r="B28" s="211" t="s">
        <v>96</v>
      </c>
      <c r="C28" s="212"/>
      <c r="D28" s="213">
        <v>24</v>
      </c>
      <c r="E28" s="214">
        <f t="shared" si="0"/>
        <v>144</v>
      </c>
      <c r="F28" s="215">
        <v>141</v>
      </c>
      <c r="G28" s="216">
        <v>118</v>
      </c>
      <c r="H28" s="216">
        <v>169</v>
      </c>
      <c r="I28" s="217">
        <v>167</v>
      </c>
      <c r="J28" s="215">
        <v>124</v>
      </c>
      <c r="K28" s="217">
        <v>145</v>
      </c>
      <c r="L28" s="215"/>
      <c r="M28" s="218"/>
      <c r="N28" s="219"/>
      <c r="O28" s="299"/>
      <c r="P28" s="300">
        <f t="shared" si="2"/>
        <v>864</v>
      </c>
      <c r="Q28" s="301">
        <f t="shared" si="3"/>
        <v>1008</v>
      </c>
      <c r="R28" s="302">
        <f t="shared" si="4"/>
        <v>144</v>
      </c>
      <c r="S28" s="224">
        <v>9</v>
      </c>
      <c r="T28" s="104">
        <v>13</v>
      </c>
    </row>
    <row r="29" spans="1:20" ht="13.5" thickTop="1">
      <c r="A29" s="52">
        <f t="shared" si="5"/>
        <v>25</v>
      </c>
      <c r="B29" s="391" t="s">
        <v>97</v>
      </c>
      <c r="C29" s="392"/>
      <c r="D29" s="393">
        <v>8</v>
      </c>
      <c r="E29" s="394">
        <f t="shared" si="0"/>
        <v>32</v>
      </c>
      <c r="F29" s="395">
        <v>141</v>
      </c>
      <c r="G29" s="396">
        <v>170</v>
      </c>
      <c r="H29" s="396">
        <v>166</v>
      </c>
      <c r="I29" s="397">
        <v>174</v>
      </c>
      <c r="J29" s="395"/>
      <c r="K29" s="397"/>
      <c r="L29" s="395"/>
      <c r="M29" s="398"/>
      <c r="N29" s="399"/>
      <c r="O29" s="400"/>
      <c r="P29" s="401">
        <f t="shared" si="2"/>
        <v>651</v>
      </c>
      <c r="Q29" s="402">
        <f t="shared" si="3"/>
        <v>683</v>
      </c>
      <c r="R29" s="403">
        <f t="shared" si="4"/>
        <v>162.75</v>
      </c>
      <c r="S29" s="404">
        <v>8</v>
      </c>
      <c r="T29" s="68">
        <v>12</v>
      </c>
    </row>
    <row r="30" spans="1:20" ht="12.75">
      <c r="A30" s="69">
        <f t="shared" si="5"/>
        <v>26</v>
      </c>
      <c r="B30" s="405" t="s">
        <v>14</v>
      </c>
      <c r="C30" s="406"/>
      <c r="D30" s="407">
        <v>12</v>
      </c>
      <c r="E30" s="408">
        <f t="shared" si="0"/>
        <v>48</v>
      </c>
      <c r="F30" s="409">
        <v>138</v>
      </c>
      <c r="G30" s="410">
        <v>147</v>
      </c>
      <c r="H30" s="410">
        <v>170</v>
      </c>
      <c r="I30" s="411">
        <v>180</v>
      </c>
      <c r="J30" s="409"/>
      <c r="K30" s="411"/>
      <c r="L30" s="409"/>
      <c r="M30" s="412"/>
      <c r="N30" s="413"/>
      <c r="O30" s="414"/>
      <c r="P30" s="415">
        <f t="shared" si="2"/>
        <v>635</v>
      </c>
      <c r="Q30" s="416">
        <f t="shared" si="3"/>
        <v>683</v>
      </c>
      <c r="R30" s="417">
        <f t="shared" si="4"/>
        <v>158.75</v>
      </c>
      <c r="S30" s="418">
        <v>7</v>
      </c>
      <c r="T30" s="81">
        <v>11</v>
      </c>
    </row>
    <row r="31" spans="1:20" ht="12.75">
      <c r="A31" s="69">
        <f t="shared" si="5"/>
        <v>27</v>
      </c>
      <c r="B31" s="405" t="s">
        <v>98</v>
      </c>
      <c r="C31" s="406"/>
      <c r="D31" s="407">
        <v>26</v>
      </c>
      <c r="E31" s="408">
        <f t="shared" si="0"/>
        <v>104</v>
      </c>
      <c r="F31" s="409">
        <v>147</v>
      </c>
      <c r="G31" s="410">
        <v>120</v>
      </c>
      <c r="H31" s="410">
        <v>170</v>
      </c>
      <c r="I31" s="411">
        <v>123</v>
      </c>
      <c r="J31" s="409"/>
      <c r="K31" s="411"/>
      <c r="L31" s="409"/>
      <c r="M31" s="419"/>
      <c r="N31" s="413"/>
      <c r="O31" s="414"/>
      <c r="P31" s="415">
        <f t="shared" si="2"/>
        <v>560</v>
      </c>
      <c r="Q31" s="416">
        <f t="shared" si="3"/>
        <v>664</v>
      </c>
      <c r="R31" s="417">
        <f t="shared" si="4"/>
        <v>140</v>
      </c>
      <c r="S31" s="418">
        <v>6</v>
      </c>
      <c r="T31" s="81">
        <v>10</v>
      </c>
    </row>
    <row r="32" spans="1:20" ht="12.75">
      <c r="A32" s="69">
        <f t="shared" si="5"/>
        <v>28</v>
      </c>
      <c r="B32" s="405" t="s">
        <v>10</v>
      </c>
      <c r="C32" s="420"/>
      <c r="D32" s="407">
        <v>14</v>
      </c>
      <c r="E32" s="408">
        <f t="shared" si="0"/>
        <v>56</v>
      </c>
      <c r="F32" s="409">
        <v>136</v>
      </c>
      <c r="G32" s="410">
        <v>156</v>
      </c>
      <c r="H32" s="410">
        <v>129</v>
      </c>
      <c r="I32" s="411">
        <v>170</v>
      </c>
      <c r="J32" s="409"/>
      <c r="K32" s="411"/>
      <c r="L32" s="409"/>
      <c r="M32" s="412"/>
      <c r="N32" s="413"/>
      <c r="O32" s="414"/>
      <c r="P32" s="415">
        <f t="shared" si="2"/>
        <v>591</v>
      </c>
      <c r="Q32" s="416">
        <f t="shared" si="3"/>
        <v>647</v>
      </c>
      <c r="R32" s="417">
        <f t="shared" si="4"/>
        <v>147.75</v>
      </c>
      <c r="S32" s="418">
        <v>5</v>
      </c>
      <c r="T32" s="81">
        <v>9</v>
      </c>
    </row>
    <row r="33" spans="1:20" ht="12.75">
      <c r="A33" s="226">
        <v>29</v>
      </c>
      <c r="B33" s="405" t="s">
        <v>20</v>
      </c>
      <c r="C33" s="406"/>
      <c r="D33" s="407">
        <v>24</v>
      </c>
      <c r="E33" s="408">
        <f t="shared" si="0"/>
        <v>96</v>
      </c>
      <c r="F33" s="409">
        <v>120</v>
      </c>
      <c r="G33" s="410">
        <v>153</v>
      </c>
      <c r="H33" s="410">
        <v>139</v>
      </c>
      <c r="I33" s="411">
        <v>139</v>
      </c>
      <c r="J33" s="409"/>
      <c r="K33" s="421"/>
      <c r="L33" s="409"/>
      <c r="M33" s="412"/>
      <c r="N33" s="413"/>
      <c r="O33" s="414"/>
      <c r="P33" s="415">
        <f t="shared" si="2"/>
        <v>551</v>
      </c>
      <c r="Q33" s="416">
        <f t="shared" si="3"/>
        <v>647</v>
      </c>
      <c r="R33" s="417">
        <f t="shared" si="4"/>
        <v>137.75</v>
      </c>
      <c r="S33" s="418">
        <v>4</v>
      </c>
      <c r="T33" s="240">
        <v>8</v>
      </c>
    </row>
    <row r="34" spans="1:20" ht="12.75">
      <c r="A34" s="226">
        <v>30</v>
      </c>
      <c r="B34" s="405" t="s">
        <v>86</v>
      </c>
      <c r="C34" s="406"/>
      <c r="D34" s="407">
        <v>20</v>
      </c>
      <c r="E34" s="408">
        <f t="shared" si="0"/>
        <v>80</v>
      </c>
      <c r="F34" s="409">
        <v>106</v>
      </c>
      <c r="G34" s="410">
        <v>178</v>
      </c>
      <c r="H34" s="410">
        <v>131</v>
      </c>
      <c r="I34" s="411">
        <v>148</v>
      </c>
      <c r="J34" s="409"/>
      <c r="K34" s="421"/>
      <c r="L34" s="409"/>
      <c r="M34" s="412"/>
      <c r="N34" s="413"/>
      <c r="O34" s="414"/>
      <c r="P34" s="415">
        <f t="shared" si="2"/>
        <v>563</v>
      </c>
      <c r="Q34" s="416">
        <f t="shared" si="3"/>
        <v>643</v>
      </c>
      <c r="R34" s="417">
        <f t="shared" si="4"/>
        <v>140.75</v>
      </c>
      <c r="S34" s="418">
        <v>3</v>
      </c>
      <c r="T34" s="240">
        <v>7</v>
      </c>
    </row>
    <row r="35" spans="1:20" ht="12.75">
      <c r="A35" s="226">
        <v>31</v>
      </c>
      <c r="B35" s="405" t="s">
        <v>21</v>
      </c>
      <c r="C35" s="406"/>
      <c r="D35" s="407">
        <v>10</v>
      </c>
      <c r="E35" s="408">
        <f t="shared" si="0"/>
        <v>40</v>
      </c>
      <c r="F35" s="409">
        <v>133</v>
      </c>
      <c r="G35" s="410">
        <v>139</v>
      </c>
      <c r="H35" s="410">
        <v>189</v>
      </c>
      <c r="I35" s="411">
        <v>138</v>
      </c>
      <c r="J35" s="409"/>
      <c r="K35" s="411"/>
      <c r="L35" s="409"/>
      <c r="M35" s="412"/>
      <c r="N35" s="413"/>
      <c r="O35" s="414"/>
      <c r="P35" s="415">
        <f t="shared" si="2"/>
        <v>599</v>
      </c>
      <c r="Q35" s="416">
        <f t="shared" si="3"/>
        <v>639</v>
      </c>
      <c r="R35" s="417">
        <f t="shared" si="4"/>
        <v>149.75</v>
      </c>
      <c r="S35" s="418">
        <v>2</v>
      </c>
      <c r="T35" s="240">
        <v>6</v>
      </c>
    </row>
    <row r="36" spans="1:20" ht="13.5" thickBot="1">
      <c r="A36" s="422">
        <v>32</v>
      </c>
      <c r="B36" s="423" t="s">
        <v>99</v>
      </c>
      <c r="C36" s="424"/>
      <c r="D36" s="425">
        <v>32</v>
      </c>
      <c r="E36" s="426">
        <f t="shared" si="0"/>
        <v>128</v>
      </c>
      <c r="F36" s="427">
        <v>99</v>
      </c>
      <c r="G36" s="428">
        <v>94</v>
      </c>
      <c r="H36" s="428">
        <v>77</v>
      </c>
      <c r="I36" s="429">
        <v>131</v>
      </c>
      <c r="J36" s="427"/>
      <c r="K36" s="429"/>
      <c r="L36" s="427"/>
      <c r="M36" s="430"/>
      <c r="N36" s="431"/>
      <c r="O36" s="432"/>
      <c r="P36" s="433">
        <f t="shared" si="2"/>
        <v>401</v>
      </c>
      <c r="Q36" s="434">
        <f t="shared" si="3"/>
        <v>529</v>
      </c>
      <c r="R36" s="435">
        <f t="shared" si="4"/>
        <v>100.25</v>
      </c>
      <c r="S36" s="436">
        <v>1</v>
      </c>
      <c r="T36" s="259">
        <v>5</v>
      </c>
    </row>
    <row r="37" spans="1:20" ht="13.5" thickTop="1">
      <c r="A37" s="378" t="s">
        <v>83</v>
      </c>
      <c r="B37" s="379"/>
      <c r="C37" s="380"/>
      <c r="D37" s="381"/>
      <c r="E37" s="381"/>
      <c r="F37" s="382"/>
      <c r="G37" s="382"/>
      <c r="H37" s="382"/>
      <c r="I37" s="382"/>
      <c r="J37" s="382"/>
      <c r="K37" s="383"/>
      <c r="L37" s="383"/>
      <c r="M37" s="383"/>
      <c r="N37" s="384"/>
      <c r="O37" s="385"/>
      <c r="P37" s="386"/>
      <c r="Q37" s="387"/>
      <c r="R37" s="388"/>
      <c r="S37" s="389"/>
      <c r="T37" s="390"/>
    </row>
    <row r="38" spans="1:20" ht="12.75">
      <c r="A38" s="226" t="s">
        <v>83</v>
      </c>
      <c r="B38" s="241"/>
      <c r="C38" s="242"/>
      <c r="D38" s="229"/>
      <c r="E38" s="229"/>
      <c r="F38" s="230"/>
      <c r="G38" s="230"/>
      <c r="H38" s="230"/>
      <c r="I38" s="230"/>
      <c r="J38" s="230"/>
      <c r="K38" s="232"/>
      <c r="L38" s="232"/>
      <c r="M38" s="232"/>
      <c r="N38" s="234"/>
      <c r="O38" s="235"/>
      <c r="P38" s="236"/>
      <c r="Q38" s="237"/>
      <c r="R38" s="238"/>
      <c r="S38" s="239"/>
      <c r="T38" s="240"/>
    </row>
    <row r="39" spans="1:20" ht="12.75">
      <c r="A39" s="226" t="s">
        <v>83</v>
      </c>
      <c r="B39" s="227"/>
      <c r="C39" s="228"/>
      <c r="D39" s="229"/>
      <c r="E39" s="229"/>
      <c r="F39" s="230"/>
      <c r="G39" s="230"/>
      <c r="H39" s="230"/>
      <c r="I39" s="230"/>
      <c r="J39" s="230"/>
      <c r="K39" s="232"/>
      <c r="L39" s="232"/>
      <c r="M39" s="232"/>
      <c r="N39" s="234"/>
      <c r="O39" s="235"/>
      <c r="P39" s="236"/>
      <c r="Q39" s="237"/>
      <c r="R39" s="238"/>
      <c r="S39" s="239"/>
      <c r="T39" s="240"/>
    </row>
    <row r="40" spans="1:20" ht="12.75">
      <c r="A40" s="226" t="s">
        <v>83</v>
      </c>
      <c r="B40" s="243"/>
      <c r="C40" s="244"/>
      <c r="D40" s="229"/>
      <c r="E40" s="229"/>
      <c r="F40" s="230"/>
      <c r="G40" s="230"/>
      <c r="H40" s="230"/>
      <c r="I40" s="230"/>
      <c r="J40" s="230"/>
      <c r="K40" s="231"/>
      <c r="L40" s="232"/>
      <c r="M40" s="232"/>
      <c r="N40" s="234"/>
      <c r="O40" s="235"/>
      <c r="P40" s="236"/>
      <c r="Q40" s="237"/>
      <c r="R40" s="238"/>
      <c r="S40" s="239"/>
      <c r="T40" s="240"/>
    </row>
    <row r="41" spans="1:20" ht="12.75">
      <c r="A41" s="226" t="s">
        <v>83</v>
      </c>
      <c r="B41" s="246"/>
      <c r="C41" s="247"/>
      <c r="D41" s="229"/>
      <c r="E41" s="229"/>
      <c r="F41" s="230"/>
      <c r="G41" s="230"/>
      <c r="H41" s="230"/>
      <c r="I41" s="230"/>
      <c r="J41" s="230"/>
      <c r="K41" s="233"/>
      <c r="L41" s="232"/>
      <c r="M41" s="232"/>
      <c r="N41" s="234"/>
      <c r="O41" s="235"/>
      <c r="P41" s="236"/>
      <c r="Q41" s="237"/>
      <c r="R41" s="238"/>
      <c r="S41" s="239"/>
      <c r="T41" s="240"/>
    </row>
    <row r="42" spans="1:20" ht="12.75">
      <c r="A42" s="245" t="s">
        <v>83</v>
      </c>
      <c r="B42" s="243"/>
      <c r="C42" s="244"/>
      <c r="D42" s="229"/>
      <c r="E42" s="229"/>
      <c r="F42" s="230"/>
      <c r="G42" s="230"/>
      <c r="H42" s="230"/>
      <c r="I42" s="230"/>
      <c r="J42" s="230"/>
      <c r="K42" s="232"/>
      <c r="L42" s="232"/>
      <c r="M42" s="232"/>
      <c r="N42" s="234"/>
      <c r="O42" s="235"/>
      <c r="P42" s="236"/>
      <c r="Q42" s="237"/>
      <c r="R42" s="238"/>
      <c r="S42" s="239"/>
      <c r="T42" s="240"/>
    </row>
    <row r="43" spans="1:20" ht="12.75">
      <c r="A43" s="245" t="s">
        <v>83</v>
      </c>
      <c r="B43" s="227"/>
      <c r="C43" s="228"/>
      <c r="D43" s="229"/>
      <c r="E43" s="229"/>
      <c r="F43" s="230"/>
      <c r="G43" s="230"/>
      <c r="H43" s="230"/>
      <c r="I43" s="230"/>
      <c r="J43" s="230"/>
      <c r="K43" s="232"/>
      <c r="L43" s="232"/>
      <c r="M43" s="232"/>
      <c r="N43" s="234"/>
      <c r="O43" s="235"/>
      <c r="P43" s="236"/>
      <c r="Q43" s="237"/>
      <c r="R43" s="238"/>
      <c r="S43" s="239"/>
      <c r="T43" s="240"/>
    </row>
    <row r="44" spans="1:20" ht="12.75">
      <c r="A44" s="245" t="s">
        <v>83</v>
      </c>
      <c r="B44" s="243"/>
      <c r="C44" s="244"/>
      <c r="D44" s="229"/>
      <c r="E44" s="229"/>
      <c r="F44" s="230"/>
      <c r="G44" s="230"/>
      <c r="H44" s="230"/>
      <c r="I44" s="230"/>
      <c r="J44" s="230"/>
      <c r="K44" s="232"/>
      <c r="L44" s="232"/>
      <c r="M44" s="232"/>
      <c r="N44" s="234"/>
      <c r="O44" s="235"/>
      <c r="P44" s="236"/>
      <c r="Q44" s="237"/>
      <c r="R44" s="238"/>
      <c r="S44" s="239"/>
      <c r="T44" s="240"/>
    </row>
    <row r="45" spans="1:20" ht="12.75">
      <c r="A45" s="245" t="s">
        <v>83</v>
      </c>
      <c r="B45" s="246"/>
      <c r="C45" s="247"/>
      <c r="D45" s="229"/>
      <c r="E45" s="229"/>
      <c r="F45" s="230"/>
      <c r="G45" s="230"/>
      <c r="H45" s="230"/>
      <c r="I45" s="230"/>
      <c r="J45" s="230"/>
      <c r="K45" s="232"/>
      <c r="L45" s="232"/>
      <c r="M45" s="232"/>
      <c r="N45" s="248"/>
      <c r="O45" s="235"/>
      <c r="P45" s="236"/>
      <c r="Q45" s="237"/>
      <c r="R45" s="238"/>
      <c r="S45" s="239"/>
      <c r="T45" s="240"/>
    </row>
    <row r="46" spans="1:20" ht="13.5" thickBot="1">
      <c r="A46" s="249" t="s">
        <v>83</v>
      </c>
      <c r="B46" s="260"/>
      <c r="C46" s="261"/>
      <c r="D46" s="250"/>
      <c r="E46" s="250"/>
      <c r="F46" s="251"/>
      <c r="G46" s="251"/>
      <c r="H46" s="251"/>
      <c r="I46" s="251"/>
      <c r="J46" s="251"/>
      <c r="K46" s="252"/>
      <c r="L46" s="252"/>
      <c r="M46" s="252"/>
      <c r="N46" s="253"/>
      <c r="O46" s="254"/>
      <c r="P46" s="255"/>
      <c r="Q46" s="256"/>
      <c r="R46" s="257"/>
      <c r="S46" s="258"/>
      <c r="T46" s="259"/>
    </row>
    <row r="47" spans="1:20" ht="13.5" thickTop="1">
      <c r="A47" s="142"/>
      <c r="B47" s="143"/>
      <c r="C47" s="144"/>
      <c r="D47" s="145"/>
      <c r="E47" s="145"/>
      <c r="F47" s="146"/>
      <c r="G47" s="147"/>
      <c r="H47" s="147"/>
      <c r="I47" s="148"/>
      <c r="J47" s="146"/>
      <c r="K47" s="149"/>
      <c r="L47" s="150"/>
      <c r="M47" s="151"/>
      <c r="N47" s="225"/>
      <c r="O47" s="63"/>
      <c r="P47" s="64"/>
      <c r="Q47" s="65"/>
      <c r="R47" s="66"/>
      <c r="S47" s="153"/>
      <c r="T47" s="154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  <mergeCell ref="A2:E2"/>
  </mergeCells>
  <conditionalFormatting sqref="F37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6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65"/>
  <sheetViews>
    <sheetView zoomScale="84" zoomScaleNormal="84" zoomScalePageLayoutView="0" workbookViewId="0" topLeftCell="A1">
      <selection activeCell="X9" sqref="X9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6.7109375" style="33" customWidth="1"/>
    <col min="11" max="13" width="6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3" t="s">
        <v>103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 thickBot="1" thickTop="1">
      <c r="A2" s="473" t="s">
        <v>84</v>
      </c>
      <c r="B2" s="474"/>
      <c r="C2" s="474"/>
      <c r="D2" s="474"/>
      <c r="E2" s="474"/>
      <c r="F2" s="475">
        <f>IF(MAX(F5:M48)=0," ",MAX(F5:M48))</f>
        <v>263</v>
      </c>
      <c r="G2" s="475"/>
      <c r="H2" s="475"/>
      <c r="I2" s="476"/>
      <c r="J2" s="477" t="s">
        <v>104</v>
      </c>
      <c r="K2" s="478"/>
      <c r="L2" s="478"/>
      <c r="M2" s="478"/>
      <c r="N2" s="478"/>
      <c r="O2" s="478"/>
      <c r="P2" s="478"/>
      <c r="Q2" s="478"/>
      <c r="R2" s="478"/>
      <c r="S2" s="478"/>
      <c r="T2" s="479"/>
    </row>
    <row r="3" spans="1:20" ht="19.5" customHeight="1" thickBot="1" thickTop="1">
      <c r="A3" s="464" t="s">
        <v>55</v>
      </c>
      <c r="B3" s="465" t="s">
        <v>56</v>
      </c>
      <c r="C3" s="208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 thickBot="1" thickTop="1">
      <c r="A4" s="464"/>
      <c r="B4" s="466"/>
      <c r="C4" s="209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262" t="s">
        <v>65</v>
      </c>
      <c r="K4" s="26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19</v>
      </c>
      <c r="C5" s="167"/>
      <c r="D5" s="168">
        <v>6</v>
      </c>
      <c r="E5" s="169">
        <f aca="true" t="shared" si="0" ref="E5:E34">IF(D5&gt;0,D5*COUNT(F5:K5),"")</f>
        <v>36</v>
      </c>
      <c r="F5" s="170">
        <v>170</v>
      </c>
      <c r="G5" s="171">
        <v>210</v>
      </c>
      <c r="H5" s="171">
        <v>150</v>
      </c>
      <c r="I5" s="172">
        <v>174</v>
      </c>
      <c r="J5" s="173">
        <v>190</v>
      </c>
      <c r="K5" s="267">
        <v>232</v>
      </c>
      <c r="L5" s="171">
        <v>173</v>
      </c>
      <c r="M5" s="437">
        <v>214</v>
      </c>
      <c r="N5" s="175"/>
      <c r="O5" s="176">
        <f aca="true" t="shared" si="1" ref="O5:O34">SUM(L5:N5)+(D5*2)</f>
        <v>399</v>
      </c>
      <c r="P5" s="177">
        <f aca="true" t="shared" si="2" ref="P5:P34">SUM(F5:M5)</f>
        <v>1513</v>
      </c>
      <c r="Q5" s="178">
        <f aca="true" t="shared" si="3" ref="Q5:Q34">SUM(E5:M5)</f>
        <v>1549</v>
      </c>
      <c r="R5" s="179">
        <f aca="true" t="shared" si="4" ref="R5:R34">IF(ISERROR(AVERAGE(F5:M5)),"",AVERAGE(F5:M5))</f>
        <v>189.125</v>
      </c>
      <c r="S5" s="180">
        <v>30</v>
      </c>
      <c r="T5" s="68">
        <v>60</v>
      </c>
    </row>
    <row r="6" spans="1:20" ht="12.75">
      <c r="A6" s="69">
        <f>A5+1</f>
        <v>2</v>
      </c>
      <c r="B6" s="187" t="s">
        <v>17</v>
      </c>
      <c r="C6" s="182"/>
      <c r="D6" s="168">
        <v>8</v>
      </c>
      <c r="E6" s="169">
        <f t="shared" si="0"/>
        <v>48</v>
      </c>
      <c r="F6" s="173">
        <v>214</v>
      </c>
      <c r="G6" s="183">
        <v>193</v>
      </c>
      <c r="H6" s="183">
        <v>190</v>
      </c>
      <c r="I6" s="184">
        <v>190</v>
      </c>
      <c r="J6" s="173">
        <v>212</v>
      </c>
      <c r="K6" s="174">
        <v>161</v>
      </c>
      <c r="L6" s="183">
        <v>185</v>
      </c>
      <c r="M6" s="186">
        <v>198</v>
      </c>
      <c r="N6" s="185"/>
      <c r="O6" s="176">
        <f t="shared" si="1"/>
        <v>399</v>
      </c>
      <c r="P6" s="177">
        <f t="shared" si="2"/>
        <v>1543</v>
      </c>
      <c r="Q6" s="178">
        <f t="shared" si="3"/>
        <v>1591</v>
      </c>
      <c r="R6" s="179">
        <f t="shared" si="4"/>
        <v>192.875</v>
      </c>
      <c r="S6" s="180">
        <v>29</v>
      </c>
      <c r="T6" s="81">
        <v>55</v>
      </c>
    </row>
    <row r="7" spans="1:20" ht="12.75">
      <c r="A7" s="69">
        <f>A6+1</f>
        <v>3</v>
      </c>
      <c r="B7" s="187" t="s">
        <v>11</v>
      </c>
      <c r="C7" s="182"/>
      <c r="D7" s="168">
        <v>14</v>
      </c>
      <c r="E7" s="169">
        <f t="shared" si="0"/>
        <v>84</v>
      </c>
      <c r="F7" s="173">
        <v>158</v>
      </c>
      <c r="G7" s="183">
        <v>205</v>
      </c>
      <c r="H7" s="183">
        <v>115</v>
      </c>
      <c r="I7" s="184">
        <v>175</v>
      </c>
      <c r="J7" s="173">
        <v>222</v>
      </c>
      <c r="K7" s="174">
        <v>182</v>
      </c>
      <c r="L7" s="183">
        <v>183</v>
      </c>
      <c r="M7" s="186">
        <v>166</v>
      </c>
      <c r="N7" s="185"/>
      <c r="O7" s="176">
        <f t="shared" si="1"/>
        <v>377</v>
      </c>
      <c r="P7" s="177">
        <f t="shared" si="2"/>
        <v>1406</v>
      </c>
      <c r="Q7" s="178">
        <f t="shared" si="3"/>
        <v>1490</v>
      </c>
      <c r="R7" s="179">
        <f t="shared" si="4"/>
        <v>175.75</v>
      </c>
      <c r="S7" s="180">
        <v>28</v>
      </c>
      <c r="T7" s="81">
        <v>50</v>
      </c>
    </row>
    <row r="8" spans="1:20" ht="12.75">
      <c r="A8" s="69">
        <f>A7+1</f>
        <v>4</v>
      </c>
      <c r="B8" s="187" t="s">
        <v>76</v>
      </c>
      <c r="C8" s="182"/>
      <c r="D8" s="168">
        <v>6</v>
      </c>
      <c r="E8" s="169">
        <f t="shared" si="0"/>
        <v>36</v>
      </c>
      <c r="F8" s="173">
        <v>210</v>
      </c>
      <c r="G8" s="183">
        <v>158</v>
      </c>
      <c r="H8" s="183">
        <v>180</v>
      </c>
      <c r="I8" s="184">
        <v>204</v>
      </c>
      <c r="J8" s="173">
        <v>170</v>
      </c>
      <c r="K8" s="184">
        <v>185</v>
      </c>
      <c r="L8" s="183">
        <v>204</v>
      </c>
      <c r="M8" s="186">
        <v>160</v>
      </c>
      <c r="N8" s="185"/>
      <c r="O8" s="176">
        <f t="shared" si="1"/>
        <v>376</v>
      </c>
      <c r="P8" s="177">
        <f t="shared" si="2"/>
        <v>1471</v>
      </c>
      <c r="Q8" s="178">
        <f t="shared" si="3"/>
        <v>1507</v>
      </c>
      <c r="R8" s="179">
        <f t="shared" si="4"/>
        <v>183.875</v>
      </c>
      <c r="S8" s="180">
        <v>27</v>
      </c>
      <c r="T8" s="81">
        <v>45</v>
      </c>
    </row>
    <row r="9" spans="1:20" ht="12.75">
      <c r="A9" s="69">
        <f>A8+1</f>
        <v>5</v>
      </c>
      <c r="B9" s="187" t="s">
        <v>87</v>
      </c>
      <c r="C9" s="182"/>
      <c r="D9" s="168"/>
      <c r="E9" s="169">
        <f t="shared" si="0"/>
      </c>
      <c r="F9" s="173">
        <v>201</v>
      </c>
      <c r="G9" s="183">
        <v>209</v>
      </c>
      <c r="H9" s="183">
        <v>183</v>
      </c>
      <c r="I9" s="184">
        <v>170</v>
      </c>
      <c r="J9" s="173">
        <v>222</v>
      </c>
      <c r="K9" s="184">
        <v>188</v>
      </c>
      <c r="L9" s="183">
        <v>198</v>
      </c>
      <c r="M9" s="186">
        <v>175</v>
      </c>
      <c r="N9" s="185"/>
      <c r="O9" s="176">
        <f t="shared" si="1"/>
        <v>373</v>
      </c>
      <c r="P9" s="177">
        <f t="shared" si="2"/>
        <v>1546</v>
      </c>
      <c r="Q9" s="178">
        <f t="shared" si="3"/>
        <v>1546</v>
      </c>
      <c r="R9" s="179">
        <f t="shared" si="4"/>
        <v>193.25</v>
      </c>
      <c r="S9" s="180">
        <v>26</v>
      </c>
      <c r="T9" s="81">
        <v>42</v>
      </c>
    </row>
    <row r="10" spans="1:20" ht="12.75">
      <c r="A10" s="69">
        <f>A9+1</f>
        <v>6</v>
      </c>
      <c r="B10" s="187" t="s">
        <v>92</v>
      </c>
      <c r="C10" s="182"/>
      <c r="D10" s="168">
        <v>10</v>
      </c>
      <c r="E10" s="169">
        <f t="shared" si="0"/>
        <v>60</v>
      </c>
      <c r="F10" s="173">
        <v>170</v>
      </c>
      <c r="G10" s="183">
        <v>193</v>
      </c>
      <c r="H10" s="183">
        <v>171</v>
      </c>
      <c r="I10" s="184">
        <v>192</v>
      </c>
      <c r="J10" s="173">
        <v>154</v>
      </c>
      <c r="K10" s="184">
        <v>180</v>
      </c>
      <c r="L10" s="183">
        <v>185</v>
      </c>
      <c r="M10" s="183">
        <v>168</v>
      </c>
      <c r="N10" s="185"/>
      <c r="O10" s="176">
        <f t="shared" si="1"/>
        <v>373</v>
      </c>
      <c r="P10" s="177">
        <f t="shared" si="2"/>
        <v>1413</v>
      </c>
      <c r="Q10" s="178">
        <f t="shared" si="3"/>
        <v>1473</v>
      </c>
      <c r="R10" s="179">
        <f t="shared" si="4"/>
        <v>176.625</v>
      </c>
      <c r="S10" s="180">
        <v>25</v>
      </c>
      <c r="T10" s="81">
        <v>39</v>
      </c>
    </row>
    <row r="11" spans="1:20" ht="12.75">
      <c r="A11" s="69">
        <v>7</v>
      </c>
      <c r="B11" s="187" t="s">
        <v>22</v>
      </c>
      <c r="C11" s="182"/>
      <c r="D11" s="168">
        <v>18</v>
      </c>
      <c r="E11" s="169">
        <f t="shared" si="0"/>
        <v>108</v>
      </c>
      <c r="F11" s="173">
        <v>162</v>
      </c>
      <c r="G11" s="183">
        <v>179</v>
      </c>
      <c r="H11" s="183">
        <v>198</v>
      </c>
      <c r="I11" s="184">
        <v>144</v>
      </c>
      <c r="J11" s="173">
        <v>171</v>
      </c>
      <c r="K11" s="174">
        <v>164</v>
      </c>
      <c r="L11" s="183">
        <v>163</v>
      </c>
      <c r="M11" s="186">
        <v>165</v>
      </c>
      <c r="N11" s="185"/>
      <c r="O11" s="176">
        <f t="shared" si="1"/>
        <v>364</v>
      </c>
      <c r="P11" s="177">
        <f t="shared" si="2"/>
        <v>1346</v>
      </c>
      <c r="Q11" s="178">
        <f t="shared" si="3"/>
        <v>1454</v>
      </c>
      <c r="R11" s="179">
        <f t="shared" si="4"/>
        <v>168.25</v>
      </c>
      <c r="S11" s="180">
        <v>24</v>
      </c>
      <c r="T11" s="81">
        <v>36</v>
      </c>
    </row>
    <row r="12" spans="1:20" ht="12.75">
      <c r="A12" s="69">
        <f aca="true" t="shared" si="5" ref="A12:A37">A11+1</f>
        <v>8</v>
      </c>
      <c r="B12" s="187" t="s">
        <v>85</v>
      </c>
      <c r="C12" s="207" t="s">
        <v>77</v>
      </c>
      <c r="D12" s="168">
        <v>10</v>
      </c>
      <c r="E12" s="169">
        <f t="shared" si="0"/>
        <v>60</v>
      </c>
      <c r="F12" s="173">
        <v>161</v>
      </c>
      <c r="G12" s="183">
        <v>157</v>
      </c>
      <c r="H12" s="183">
        <v>202</v>
      </c>
      <c r="I12" s="184">
        <v>188</v>
      </c>
      <c r="J12" s="173">
        <v>214</v>
      </c>
      <c r="K12" s="174">
        <v>193</v>
      </c>
      <c r="L12" s="183">
        <v>169</v>
      </c>
      <c r="M12" s="186">
        <v>171</v>
      </c>
      <c r="N12" s="185"/>
      <c r="O12" s="176">
        <f t="shared" si="1"/>
        <v>360</v>
      </c>
      <c r="P12" s="177">
        <f t="shared" si="2"/>
        <v>1455</v>
      </c>
      <c r="Q12" s="178">
        <f t="shared" si="3"/>
        <v>1515</v>
      </c>
      <c r="R12" s="179">
        <f t="shared" si="4"/>
        <v>181.875</v>
      </c>
      <c r="S12" s="180">
        <v>23</v>
      </c>
      <c r="T12" s="81">
        <v>34</v>
      </c>
    </row>
    <row r="13" spans="1:20" ht="12.75">
      <c r="A13" s="69">
        <f t="shared" si="5"/>
        <v>9</v>
      </c>
      <c r="B13" s="187" t="s">
        <v>78</v>
      </c>
      <c r="C13" s="182"/>
      <c r="D13" s="168">
        <v>4</v>
      </c>
      <c r="E13" s="169">
        <f t="shared" si="0"/>
        <v>24</v>
      </c>
      <c r="F13" s="173">
        <v>216</v>
      </c>
      <c r="G13" s="183">
        <v>170</v>
      </c>
      <c r="H13" s="183">
        <v>211</v>
      </c>
      <c r="I13" s="184">
        <v>178</v>
      </c>
      <c r="J13" s="173">
        <v>173</v>
      </c>
      <c r="K13" s="184">
        <v>150</v>
      </c>
      <c r="L13" s="183">
        <v>156</v>
      </c>
      <c r="M13" s="183">
        <v>187</v>
      </c>
      <c r="N13" s="185"/>
      <c r="O13" s="176">
        <f t="shared" si="1"/>
        <v>351</v>
      </c>
      <c r="P13" s="177">
        <f t="shared" si="2"/>
        <v>1441</v>
      </c>
      <c r="Q13" s="178">
        <f t="shared" si="3"/>
        <v>1465</v>
      </c>
      <c r="R13" s="179">
        <f t="shared" si="4"/>
        <v>180.125</v>
      </c>
      <c r="S13" s="180">
        <v>22</v>
      </c>
      <c r="T13" s="81">
        <v>32</v>
      </c>
    </row>
    <row r="14" spans="1:20" ht="12.75">
      <c r="A14" s="69">
        <f t="shared" si="5"/>
        <v>10</v>
      </c>
      <c r="B14" s="187" t="s">
        <v>18</v>
      </c>
      <c r="C14" s="182"/>
      <c r="D14" s="168"/>
      <c r="E14" s="169">
        <f t="shared" si="0"/>
      </c>
      <c r="F14" s="173">
        <v>255</v>
      </c>
      <c r="G14" s="183">
        <v>191</v>
      </c>
      <c r="H14" s="183">
        <v>147</v>
      </c>
      <c r="I14" s="184">
        <v>263</v>
      </c>
      <c r="J14" s="173">
        <v>164</v>
      </c>
      <c r="K14" s="184">
        <v>189</v>
      </c>
      <c r="L14" s="183">
        <v>161</v>
      </c>
      <c r="M14" s="183">
        <v>178</v>
      </c>
      <c r="N14" s="185"/>
      <c r="O14" s="176">
        <f t="shared" si="1"/>
        <v>339</v>
      </c>
      <c r="P14" s="177">
        <f t="shared" si="2"/>
        <v>1548</v>
      </c>
      <c r="Q14" s="178">
        <f t="shared" si="3"/>
        <v>1548</v>
      </c>
      <c r="R14" s="179">
        <f t="shared" si="4"/>
        <v>193.5</v>
      </c>
      <c r="S14" s="180">
        <v>21</v>
      </c>
      <c r="T14" s="81">
        <v>30</v>
      </c>
    </row>
    <row r="15" spans="1:20" ht="12.75">
      <c r="A15" s="69">
        <f t="shared" si="5"/>
        <v>11</v>
      </c>
      <c r="B15" s="187" t="s">
        <v>81</v>
      </c>
      <c r="C15" s="182"/>
      <c r="D15" s="168">
        <v>4</v>
      </c>
      <c r="E15" s="169">
        <f t="shared" si="0"/>
        <v>24</v>
      </c>
      <c r="F15" s="173">
        <v>171</v>
      </c>
      <c r="G15" s="183">
        <v>157</v>
      </c>
      <c r="H15" s="183">
        <v>203</v>
      </c>
      <c r="I15" s="184">
        <v>181</v>
      </c>
      <c r="J15" s="173">
        <v>203</v>
      </c>
      <c r="K15" s="267">
        <v>202</v>
      </c>
      <c r="L15" s="183">
        <v>143</v>
      </c>
      <c r="M15" s="186">
        <v>170</v>
      </c>
      <c r="N15" s="185"/>
      <c r="O15" s="176">
        <f t="shared" si="1"/>
        <v>321</v>
      </c>
      <c r="P15" s="177">
        <f t="shared" si="2"/>
        <v>1430</v>
      </c>
      <c r="Q15" s="178">
        <f t="shared" si="3"/>
        <v>1454</v>
      </c>
      <c r="R15" s="179">
        <f t="shared" si="4"/>
        <v>178.75</v>
      </c>
      <c r="S15" s="180">
        <v>20</v>
      </c>
      <c r="T15" s="81">
        <v>28</v>
      </c>
    </row>
    <row r="16" spans="1:20" ht="13.5" thickBot="1">
      <c r="A16" s="88">
        <f t="shared" si="5"/>
        <v>12</v>
      </c>
      <c r="B16" s="188" t="s">
        <v>10</v>
      </c>
      <c r="C16" s="189"/>
      <c r="D16" s="190">
        <v>14</v>
      </c>
      <c r="E16" s="191">
        <f t="shared" si="0"/>
        <v>84</v>
      </c>
      <c r="F16" s="192">
        <v>182</v>
      </c>
      <c r="G16" s="193">
        <v>157</v>
      </c>
      <c r="H16" s="193">
        <v>151</v>
      </c>
      <c r="I16" s="194">
        <v>205</v>
      </c>
      <c r="J16" s="192">
        <v>188</v>
      </c>
      <c r="K16" s="194">
        <v>160</v>
      </c>
      <c r="L16" s="193">
        <v>141</v>
      </c>
      <c r="M16" s="193">
        <v>145</v>
      </c>
      <c r="N16" s="195"/>
      <c r="O16" s="196">
        <f t="shared" si="1"/>
        <v>314</v>
      </c>
      <c r="P16" s="197">
        <f t="shared" si="2"/>
        <v>1329</v>
      </c>
      <c r="Q16" s="198">
        <f t="shared" si="3"/>
        <v>1413</v>
      </c>
      <c r="R16" s="199">
        <f t="shared" si="4"/>
        <v>166.125</v>
      </c>
      <c r="S16" s="200">
        <v>19</v>
      </c>
      <c r="T16" s="282">
        <v>26</v>
      </c>
    </row>
    <row r="17" spans="1:20" ht="13.5" thickTop="1">
      <c r="A17" s="52">
        <f t="shared" si="5"/>
        <v>13</v>
      </c>
      <c r="B17" s="264" t="s">
        <v>94</v>
      </c>
      <c r="C17" s="167"/>
      <c r="D17" s="201">
        <v>16</v>
      </c>
      <c r="E17" s="202">
        <f t="shared" si="0"/>
        <v>96</v>
      </c>
      <c r="F17" s="170">
        <v>131</v>
      </c>
      <c r="G17" s="171">
        <v>203</v>
      </c>
      <c r="H17" s="171">
        <v>200</v>
      </c>
      <c r="I17" s="172">
        <v>137</v>
      </c>
      <c r="J17" s="170">
        <v>185</v>
      </c>
      <c r="K17" s="172">
        <v>168</v>
      </c>
      <c r="L17" s="170"/>
      <c r="M17" s="203"/>
      <c r="N17" s="175"/>
      <c r="O17" s="176">
        <f t="shared" si="1"/>
        <v>32</v>
      </c>
      <c r="P17" s="177">
        <f t="shared" si="2"/>
        <v>1024</v>
      </c>
      <c r="Q17" s="178">
        <f t="shared" si="3"/>
        <v>1120</v>
      </c>
      <c r="R17" s="179">
        <f t="shared" si="4"/>
        <v>170.66666666666666</v>
      </c>
      <c r="S17" s="204">
        <v>18</v>
      </c>
      <c r="T17" s="68">
        <v>24</v>
      </c>
    </row>
    <row r="18" spans="1:20" ht="12.75">
      <c r="A18" s="69">
        <f t="shared" si="5"/>
        <v>14</v>
      </c>
      <c r="B18" s="187" t="s">
        <v>90</v>
      </c>
      <c r="C18" s="182"/>
      <c r="D18" s="168">
        <v>10</v>
      </c>
      <c r="E18" s="169">
        <f t="shared" si="0"/>
        <v>60</v>
      </c>
      <c r="F18" s="173">
        <v>168</v>
      </c>
      <c r="G18" s="183">
        <v>181</v>
      </c>
      <c r="H18" s="183">
        <v>171</v>
      </c>
      <c r="I18" s="184">
        <v>203</v>
      </c>
      <c r="J18" s="173">
        <v>139</v>
      </c>
      <c r="K18" s="184">
        <v>180</v>
      </c>
      <c r="L18" s="173"/>
      <c r="M18" s="206"/>
      <c r="N18" s="185"/>
      <c r="O18" s="176">
        <f t="shared" si="1"/>
        <v>20</v>
      </c>
      <c r="P18" s="177">
        <f t="shared" si="2"/>
        <v>1042</v>
      </c>
      <c r="Q18" s="178">
        <f t="shared" si="3"/>
        <v>1102</v>
      </c>
      <c r="R18" s="179">
        <f t="shared" si="4"/>
        <v>173.66666666666666</v>
      </c>
      <c r="S18" s="180">
        <v>17</v>
      </c>
      <c r="T18" s="81">
        <v>23</v>
      </c>
    </row>
    <row r="19" spans="1:20" ht="12.75">
      <c r="A19" s="69">
        <f t="shared" si="5"/>
        <v>15</v>
      </c>
      <c r="B19" s="187" t="s">
        <v>98</v>
      </c>
      <c r="C19" s="182"/>
      <c r="D19" s="168">
        <v>26</v>
      </c>
      <c r="E19" s="169">
        <f t="shared" si="0"/>
        <v>156</v>
      </c>
      <c r="F19" s="173">
        <v>167</v>
      </c>
      <c r="G19" s="183">
        <v>160</v>
      </c>
      <c r="H19" s="183">
        <v>129</v>
      </c>
      <c r="I19" s="184">
        <v>179</v>
      </c>
      <c r="J19" s="173">
        <v>132</v>
      </c>
      <c r="K19" s="184">
        <v>167</v>
      </c>
      <c r="L19" s="173"/>
      <c r="M19" s="206"/>
      <c r="N19" s="185"/>
      <c r="O19" s="177">
        <f t="shared" si="1"/>
        <v>52</v>
      </c>
      <c r="P19" s="177">
        <f t="shared" si="2"/>
        <v>934</v>
      </c>
      <c r="Q19" s="178">
        <f t="shared" si="3"/>
        <v>1090</v>
      </c>
      <c r="R19" s="179">
        <f t="shared" si="4"/>
        <v>155.66666666666666</v>
      </c>
      <c r="S19" s="180">
        <v>16</v>
      </c>
      <c r="T19" s="81">
        <v>22</v>
      </c>
    </row>
    <row r="20" spans="1:20" ht="12.75">
      <c r="A20" s="69">
        <f t="shared" si="5"/>
        <v>16</v>
      </c>
      <c r="B20" s="187" t="s">
        <v>13</v>
      </c>
      <c r="C20" s="182"/>
      <c r="D20" s="168">
        <v>22</v>
      </c>
      <c r="E20" s="169">
        <f t="shared" si="0"/>
        <v>132</v>
      </c>
      <c r="F20" s="173">
        <v>147</v>
      </c>
      <c r="G20" s="183">
        <v>180</v>
      </c>
      <c r="H20" s="183">
        <v>176</v>
      </c>
      <c r="I20" s="184">
        <v>160</v>
      </c>
      <c r="J20" s="173">
        <v>145</v>
      </c>
      <c r="K20" s="184">
        <v>143</v>
      </c>
      <c r="L20" s="173"/>
      <c r="M20" s="206"/>
      <c r="N20" s="185"/>
      <c r="O20" s="176">
        <f t="shared" si="1"/>
        <v>44</v>
      </c>
      <c r="P20" s="177">
        <f t="shared" si="2"/>
        <v>951</v>
      </c>
      <c r="Q20" s="178">
        <f t="shared" si="3"/>
        <v>1083</v>
      </c>
      <c r="R20" s="179">
        <f t="shared" si="4"/>
        <v>158.5</v>
      </c>
      <c r="S20" s="180">
        <v>15</v>
      </c>
      <c r="T20" s="81">
        <v>21</v>
      </c>
    </row>
    <row r="21" spans="1:20" ht="12.75">
      <c r="A21" s="69">
        <f t="shared" si="5"/>
        <v>17</v>
      </c>
      <c r="B21" s="187" t="s">
        <v>9</v>
      </c>
      <c r="C21" s="182"/>
      <c r="D21" s="168">
        <v>12</v>
      </c>
      <c r="E21" s="169">
        <f t="shared" si="0"/>
        <v>72</v>
      </c>
      <c r="F21" s="173">
        <v>152</v>
      </c>
      <c r="G21" s="183">
        <v>169</v>
      </c>
      <c r="H21" s="183">
        <v>187</v>
      </c>
      <c r="I21" s="184">
        <v>142</v>
      </c>
      <c r="J21" s="173">
        <v>192</v>
      </c>
      <c r="K21" s="174">
        <v>164</v>
      </c>
      <c r="L21" s="173"/>
      <c r="M21" s="206"/>
      <c r="N21" s="185"/>
      <c r="O21" s="176">
        <f t="shared" si="1"/>
        <v>24</v>
      </c>
      <c r="P21" s="177">
        <f t="shared" si="2"/>
        <v>1006</v>
      </c>
      <c r="Q21" s="178">
        <f t="shared" si="3"/>
        <v>1078</v>
      </c>
      <c r="R21" s="179">
        <f t="shared" si="4"/>
        <v>167.66666666666666</v>
      </c>
      <c r="S21" s="180">
        <v>14</v>
      </c>
      <c r="T21" s="81">
        <v>20</v>
      </c>
    </row>
    <row r="22" spans="1:20" ht="12.75">
      <c r="A22" s="69">
        <f t="shared" si="5"/>
        <v>18</v>
      </c>
      <c r="B22" s="187" t="s">
        <v>79</v>
      </c>
      <c r="C22" s="182"/>
      <c r="D22" s="168">
        <v>24</v>
      </c>
      <c r="E22" s="169">
        <f t="shared" si="0"/>
        <v>144</v>
      </c>
      <c r="F22" s="173">
        <v>129</v>
      </c>
      <c r="G22" s="183">
        <v>169</v>
      </c>
      <c r="H22" s="183">
        <v>176</v>
      </c>
      <c r="I22" s="184">
        <v>167</v>
      </c>
      <c r="J22" s="173">
        <v>113</v>
      </c>
      <c r="K22" s="184">
        <v>170</v>
      </c>
      <c r="L22" s="173"/>
      <c r="M22" s="205"/>
      <c r="N22" s="185"/>
      <c r="O22" s="176">
        <f t="shared" si="1"/>
        <v>48</v>
      </c>
      <c r="P22" s="177">
        <f t="shared" si="2"/>
        <v>924</v>
      </c>
      <c r="Q22" s="178">
        <f t="shared" si="3"/>
        <v>1068</v>
      </c>
      <c r="R22" s="179">
        <f t="shared" si="4"/>
        <v>154</v>
      </c>
      <c r="S22" s="180">
        <v>13</v>
      </c>
      <c r="T22" s="81">
        <v>19</v>
      </c>
    </row>
    <row r="23" spans="1:20" ht="12.75">
      <c r="A23" s="69">
        <f t="shared" si="5"/>
        <v>19</v>
      </c>
      <c r="B23" s="187" t="s">
        <v>15</v>
      </c>
      <c r="C23" s="182"/>
      <c r="D23" s="168">
        <v>16</v>
      </c>
      <c r="E23" s="169">
        <f t="shared" si="0"/>
        <v>96</v>
      </c>
      <c r="F23" s="173">
        <v>140</v>
      </c>
      <c r="G23" s="183">
        <v>179</v>
      </c>
      <c r="H23" s="183">
        <v>177</v>
      </c>
      <c r="I23" s="184">
        <v>148</v>
      </c>
      <c r="J23" s="173">
        <v>156</v>
      </c>
      <c r="K23" s="184">
        <v>171</v>
      </c>
      <c r="L23" s="173"/>
      <c r="M23" s="205"/>
      <c r="N23" s="185"/>
      <c r="O23" s="176">
        <f t="shared" si="1"/>
        <v>32</v>
      </c>
      <c r="P23" s="177">
        <f t="shared" si="2"/>
        <v>971</v>
      </c>
      <c r="Q23" s="178">
        <f t="shared" si="3"/>
        <v>1067</v>
      </c>
      <c r="R23" s="179">
        <f t="shared" si="4"/>
        <v>161.83333333333334</v>
      </c>
      <c r="S23" s="180">
        <v>12</v>
      </c>
      <c r="T23" s="81">
        <v>18</v>
      </c>
    </row>
    <row r="24" spans="1:20" ht="12.75">
      <c r="A24" s="69">
        <f t="shared" si="5"/>
        <v>20</v>
      </c>
      <c r="B24" s="187" t="s">
        <v>12</v>
      </c>
      <c r="C24" s="182"/>
      <c r="D24" s="168">
        <v>10</v>
      </c>
      <c r="E24" s="169">
        <f t="shared" si="0"/>
        <v>60</v>
      </c>
      <c r="F24" s="173">
        <v>174</v>
      </c>
      <c r="G24" s="183">
        <v>188</v>
      </c>
      <c r="H24" s="183">
        <v>134</v>
      </c>
      <c r="I24" s="184">
        <v>191</v>
      </c>
      <c r="J24" s="173">
        <v>164</v>
      </c>
      <c r="K24" s="184">
        <v>147</v>
      </c>
      <c r="L24" s="173"/>
      <c r="M24" s="206"/>
      <c r="N24" s="185"/>
      <c r="O24" s="176">
        <f t="shared" si="1"/>
        <v>20</v>
      </c>
      <c r="P24" s="177">
        <f t="shared" si="2"/>
        <v>998</v>
      </c>
      <c r="Q24" s="178">
        <f t="shared" si="3"/>
        <v>1058</v>
      </c>
      <c r="R24" s="179">
        <f t="shared" si="4"/>
        <v>166.33333333333334</v>
      </c>
      <c r="S24" s="180">
        <v>11</v>
      </c>
      <c r="T24" s="81">
        <v>17</v>
      </c>
    </row>
    <row r="25" spans="1:20" ht="12.75">
      <c r="A25" s="69">
        <f t="shared" si="5"/>
        <v>21</v>
      </c>
      <c r="B25" s="187" t="s">
        <v>91</v>
      </c>
      <c r="C25" s="207" t="s">
        <v>77</v>
      </c>
      <c r="D25" s="168">
        <v>6</v>
      </c>
      <c r="E25" s="169">
        <f t="shared" si="0"/>
        <v>36</v>
      </c>
      <c r="F25" s="173">
        <v>172</v>
      </c>
      <c r="G25" s="183">
        <v>171</v>
      </c>
      <c r="H25" s="183">
        <v>157</v>
      </c>
      <c r="I25" s="184">
        <v>188</v>
      </c>
      <c r="J25" s="173">
        <v>164</v>
      </c>
      <c r="K25" s="174">
        <v>169</v>
      </c>
      <c r="L25" s="173"/>
      <c r="M25" s="206"/>
      <c r="N25" s="185"/>
      <c r="O25" s="176">
        <f t="shared" si="1"/>
        <v>12</v>
      </c>
      <c r="P25" s="177">
        <f t="shared" si="2"/>
        <v>1021</v>
      </c>
      <c r="Q25" s="178">
        <f t="shared" si="3"/>
        <v>1057</v>
      </c>
      <c r="R25" s="179">
        <f t="shared" si="4"/>
        <v>170.16666666666666</v>
      </c>
      <c r="S25" s="180">
        <v>10</v>
      </c>
      <c r="T25" s="81">
        <v>16</v>
      </c>
    </row>
    <row r="26" spans="1:20" ht="12.75">
      <c r="A26" s="69">
        <f t="shared" si="5"/>
        <v>22</v>
      </c>
      <c r="B26" s="187" t="s">
        <v>21</v>
      </c>
      <c r="C26" s="182"/>
      <c r="D26" s="168">
        <v>10</v>
      </c>
      <c r="E26" s="169">
        <f t="shared" si="0"/>
        <v>60</v>
      </c>
      <c r="F26" s="173">
        <v>162</v>
      </c>
      <c r="G26" s="183">
        <v>146</v>
      </c>
      <c r="H26" s="183">
        <v>163</v>
      </c>
      <c r="I26" s="184">
        <v>179</v>
      </c>
      <c r="J26" s="173">
        <v>180</v>
      </c>
      <c r="K26" s="184">
        <v>141</v>
      </c>
      <c r="L26" s="173"/>
      <c r="M26" s="206"/>
      <c r="N26" s="185"/>
      <c r="O26" s="177">
        <f t="shared" si="1"/>
        <v>20</v>
      </c>
      <c r="P26" s="177">
        <f t="shared" si="2"/>
        <v>971</v>
      </c>
      <c r="Q26" s="178">
        <f t="shared" si="3"/>
        <v>1031</v>
      </c>
      <c r="R26" s="179">
        <f t="shared" si="4"/>
        <v>161.83333333333334</v>
      </c>
      <c r="S26" s="180">
        <v>9</v>
      </c>
      <c r="T26" s="81">
        <v>15</v>
      </c>
    </row>
    <row r="27" spans="1:20" ht="12.75">
      <c r="A27" s="69">
        <f t="shared" si="5"/>
        <v>23</v>
      </c>
      <c r="B27" s="187" t="s">
        <v>80</v>
      </c>
      <c r="C27" s="207" t="s">
        <v>77</v>
      </c>
      <c r="D27" s="168">
        <v>6</v>
      </c>
      <c r="E27" s="169">
        <f t="shared" si="0"/>
        <v>36</v>
      </c>
      <c r="F27" s="173">
        <v>186</v>
      </c>
      <c r="G27" s="183">
        <v>155</v>
      </c>
      <c r="H27" s="183">
        <v>182</v>
      </c>
      <c r="I27" s="184">
        <v>173</v>
      </c>
      <c r="J27" s="173">
        <v>136</v>
      </c>
      <c r="K27" s="184">
        <v>144</v>
      </c>
      <c r="L27" s="173"/>
      <c r="M27" s="206"/>
      <c r="N27" s="185"/>
      <c r="O27" s="176">
        <f t="shared" si="1"/>
        <v>12</v>
      </c>
      <c r="P27" s="177">
        <f t="shared" si="2"/>
        <v>976</v>
      </c>
      <c r="Q27" s="178">
        <f t="shared" si="3"/>
        <v>1012</v>
      </c>
      <c r="R27" s="179">
        <f t="shared" si="4"/>
        <v>162.66666666666666</v>
      </c>
      <c r="S27" s="180">
        <v>8</v>
      </c>
      <c r="T27" s="81">
        <v>14</v>
      </c>
    </row>
    <row r="28" spans="1:20" ht="13.5" thickBot="1">
      <c r="A28" s="88">
        <f t="shared" si="5"/>
        <v>24</v>
      </c>
      <c r="B28" s="377" t="s">
        <v>16</v>
      </c>
      <c r="C28" s="269"/>
      <c r="D28" s="270">
        <v>14</v>
      </c>
      <c r="E28" s="271">
        <f t="shared" si="0"/>
        <v>84</v>
      </c>
      <c r="F28" s="272">
        <v>150</v>
      </c>
      <c r="G28" s="273">
        <v>149</v>
      </c>
      <c r="H28" s="273">
        <v>178</v>
      </c>
      <c r="I28" s="274">
        <v>178</v>
      </c>
      <c r="J28" s="272">
        <v>119</v>
      </c>
      <c r="K28" s="274">
        <v>137</v>
      </c>
      <c r="L28" s="272"/>
      <c r="M28" s="438"/>
      <c r="N28" s="276"/>
      <c r="O28" s="277">
        <f t="shared" si="1"/>
        <v>28</v>
      </c>
      <c r="P28" s="278">
        <f t="shared" si="2"/>
        <v>911</v>
      </c>
      <c r="Q28" s="279">
        <f t="shared" si="3"/>
        <v>995</v>
      </c>
      <c r="R28" s="280">
        <f t="shared" si="4"/>
        <v>151.83333333333334</v>
      </c>
      <c r="S28" s="281">
        <v>7</v>
      </c>
      <c r="T28" s="282">
        <v>13</v>
      </c>
    </row>
    <row r="29" spans="1:20" ht="13.5" thickTop="1">
      <c r="A29" s="52">
        <f t="shared" si="5"/>
        <v>25</v>
      </c>
      <c r="B29" s="391" t="s">
        <v>20</v>
      </c>
      <c r="C29" s="392"/>
      <c r="D29" s="393">
        <v>24</v>
      </c>
      <c r="E29" s="394">
        <f t="shared" si="0"/>
        <v>96</v>
      </c>
      <c r="F29" s="395">
        <v>129</v>
      </c>
      <c r="G29" s="396">
        <v>183</v>
      </c>
      <c r="H29" s="396">
        <v>128</v>
      </c>
      <c r="I29" s="397">
        <v>138</v>
      </c>
      <c r="J29" s="395"/>
      <c r="K29" s="439"/>
      <c r="L29" s="395"/>
      <c r="M29" s="440"/>
      <c r="N29" s="399"/>
      <c r="O29" s="400">
        <f t="shared" si="1"/>
        <v>48</v>
      </c>
      <c r="P29" s="401">
        <f t="shared" si="2"/>
        <v>578</v>
      </c>
      <c r="Q29" s="402">
        <f t="shared" si="3"/>
        <v>674</v>
      </c>
      <c r="R29" s="403">
        <f t="shared" si="4"/>
        <v>144.5</v>
      </c>
      <c r="S29" s="404">
        <v>6</v>
      </c>
      <c r="T29" s="68">
        <v>12</v>
      </c>
    </row>
    <row r="30" spans="1:20" ht="12.75">
      <c r="A30" s="69">
        <f t="shared" si="5"/>
        <v>26</v>
      </c>
      <c r="B30" s="405" t="s">
        <v>86</v>
      </c>
      <c r="C30" s="406"/>
      <c r="D30" s="407">
        <v>20</v>
      </c>
      <c r="E30" s="408">
        <f t="shared" si="0"/>
        <v>80</v>
      </c>
      <c r="F30" s="409">
        <v>135</v>
      </c>
      <c r="G30" s="410">
        <v>154</v>
      </c>
      <c r="H30" s="410">
        <v>163</v>
      </c>
      <c r="I30" s="411">
        <v>124</v>
      </c>
      <c r="J30" s="409"/>
      <c r="K30" s="421"/>
      <c r="L30" s="409"/>
      <c r="M30" s="412"/>
      <c r="N30" s="413"/>
      <c r="O30" s="414">
        <f t="shared" si="1"/>
        <v>40</v>
      </c>
      <c r="P30" s="415">
        <f t="shared" si="2"/>
        <v>576</v>
      </c>
      <c r="Q30" s="416">
        <f t="shared" si="3"/>
        <v>656</v>
      </c>
      <c r="R30" s="417">
        <f t="shared" si="4"/>
        <v>144</v>
      </c>
      <c r="S30" s="418">
        <v>5</v>
      </c>
      <c r="T30" s="81">
        <v>11</v>
      </c>
    </row>
    <row r="31" spans="1:20" ht="12.75">
      <c r="A31" s="69">
        <f t="shared" si="5"/>
        <v>27</v>
      </c>
      <c r="B31" s="405" t="s">
        <v>95</v>
      </c>
      <c r="C31" s="441" t="s">
        <v>77</v>
      </c>
      <c r="D31" s="407">
        <v>10</v>
      </c>
      <c r="E31" s="408">
        <f t="shared" si="0"/>
        <v>40</v>
      </c>
      <c r="F31" s="409">
        <v>150</v>
      </c>
      <c r="G31" s="410">
        <v>161</v>
      </c>
      <c r="H31" s="410">
        <v>163</v>
      </c>
      <c r="I31" s="411">
        <v>125</v>
      </c>
      <c r="J31" s="409"/>
      <c r="K31" s="421"/>
      <c r="L31" s="409"/>
      <c r="M31" s="412"/>
      <c r="N31" s="413"/>
      <c r="O31" s="414">
        <f t="shared" si="1"/>
        <v>20</v>
      </c>
      <c r="P31" s="415">
        <f t="shared" si="2"/>
        <v>599</v>
      </c>
      <c r="Q31" s="416">
        <f t="shared" si="3"/>
        <v>639</v>
      </c>
      <c r="R31" s="417">
        <f t="shared" si="4"/>
        <v>149.75</v>
      </c>
      <c r="S31" s="418">
        <v>4</v>
      </c>
      <c r="T31" s="81">
        <v>10</v>
      </c>
    </row>
    <row r="32" spans="1:20" ht="12.75">
      <c r="A32" s="69">
        <f t="shared" si="5"/>
        <v>28</v>
      </c>
      <c r="B32" s="405" t="s">
        <v>82</v>
      </c>
      <c r="C32" s="420"/>
      <c r="D32" s="407">
        <v>18</v>
      </c>
      <c r="E32" s="408">
        <f t="shared" si="0"/>
        <v>72</v>
      </c>
      <c r="F32" s="409">
        <v>135</v>
      </c>
      <c r="G32" s="410">
        <v>155</v>
      </c>
      <c r="H32" s="410">
        <v>141</v>
      </c>
      <c r="I32" s="411">
        <v>135</v>
      </c>
      <c r="J32" s="409"/>
      <c r="K32" s="411"/>
      <c r="L32" s="409"/>
      <c r="M32" s="412"/>
      <c r="N32" s="413"/>
      <c r="O32" s="414">
        <f t="shared" si="1"/>
        <v>36</v>
      </c>
      <c r="P32" s="415">
        <f t="shared" si="2"/>
        <v>566</v>
      </c>
      <c r="Q32" s="416">
        <f t="shared" si="3"/>
        <v>638</v>
      </c>
      <c r="R32" s="417">
        <f t="shared" si="4"/>
        <v>141.5</v>
      </c>
      <c r="S32" s="418">
        <v>3</v>
      </c>
      <c r="T32" s="81">
        <v>9</v>
      </c>
    </row>
    <row r="33" spans="1:20" ht="12.75">
      <c r="A33" s="69">
        <f t="shared" si="5"/>
        <v>29</v>
      </c>
      <c r="B33" s="405" t="s">
        <v>88</v>
      </c>
      <c r="C33" s="441"/>
      <c r="D33" s="407">
        <v>10</v>
      </c>
      <c r="E33" s="408">
        <f t="shared" si="0"/>
        <v>40</v>
      </c>
      <c r="F33" s="409">
        <v>166</v>
      </c>
      <c r="G33" s="410">
        <v>177</v>
      </c>
      <c r="H33" s="410">
        <v>107</v>
      </c>
      <c r="I33" s="411">
        <v>145</v>
      </c>
      <c r="J33" s="409"/>
      <c r="K33" s="411"/>
      <c r="L33" s="409"/>
      <c r="M33" s="412"/>
      <c r="N33" s="413"/>
      <c r="O33" s="414">
        <f t="shared" si="1"/>
        <v>20</v>
      </c>
      <c r="P33" s="415">
        <f t="shared" si="2"/>
        <v>595</v>
      </c>
      <c r="Q33" s="416">
        <f t="shared" si="3"/>
        <v>635</v>
      </c>
      <c r="R33" s="417">
        <f t="shared" si="4"/>
        <v>148.75</v>
      </c>
      <c r="S33" s="418">
        <v>2</v>
      </c>
      <c r="T33" s="81">
        <v>8</v>
      </c>
    </row>
    <row r="34" spans="1:20" ht="13.5" thickBot="1">
      <c r="A34" s="210">
        <f t="shared" si="5"/>
        <v>30</v>
      </c>
      <c r="B34" s="423" t="s">
        <v>99</v>
      </c>
      <c r="C34" s="424"/>
      <c r="D34" s="425">
        <v>32</v>
      </c>
      <c r="E34" s="426">
        <f t="shared" si="0"/>
        <v>128</v>
      </c>
      <c r="F34" s="427">
        <v>124</v>
      </c>
      <c r="G34" s="428">
        <v>98</v>
      </c>
      <c r="H34" s="428">
        <v>105</v>
      </c>
      <c r="I34" s="429">
        <v>140</v>
      </c>
      <c r="J34" s="427"/>
      <c r="K34" s="429"/>
      <c r="L34" s="427"/>
      <c r="M34" s="442"/>
      <c r="N34" s="431"/>
      <c r="O34" s="432">
        <f t="shared" si="1"/>
        <v>64</v>
      </c>
      <c r="P34" s="433">
        <f t="shared" si="2"/>
        <v>467</v>
      </c>
      <c r="Q34" s="434">
        <f t="shared" si="3"/>
        <v>595</v>
      </c>
      <c r="R34" s="435">
        <f t="shared" si="4"/>
        <v>116.75</v>
      </c>
      <c r="S34" s="436">
        <v>1</v>
      </c>
      <c r="T34" s="104">
        <v>7</v>
      </c>
    </row>
    <row r="35" spans="1:20" ht="13.5" thickTop="1">
      <c r="A35" s="268">
        <f t="shared" si="5"/>
        <v>31</v>
      </c>
      <c r="B35" s="264"/>
      <c r="C35" s="167"/>
      <c r="D35" s="201"/>
      <c r="E35" s="202"/>
      <c r="F35" s="170"/>
      <c r="G35" s="171"/>
      <c r="H35" s="171"/>
      <c r="I35" s="172"/>
      <c r="J35" s="170"/>
      <c r="K35" s="172"/>
      <c r="L35" s="170"/>
      <c r="M35" s="203"/>
      <c r="N35" s="175"/>
      <c r="O35" s="176"/>
      <c r="P35" s="177"/>
      <c r="Q35" s="178"/>
      <c r="R35" s="179"/>
      <c r="S35" s="204"/>
      <c r="T35" s="111">
        <v>6</v>
      </c>
    </row>
    <row r="36" spans="1:20" ht="12.75">
      <c r="A36" s="69">
        <f t="shared" si="5"/>
        <v>32</v>
      </c>
      <c r="B36" s="187"/>
      <c r="C36" s="182"/>
      <c r="D36" s="168"/>
      <c r="E36" s="169"/>
      <c r="F36" s="173"/>
      <c r="G36" s="183"/>
      <c r="H36" s="183"/>
      <c r="I36" s="184"/>
      <c r="J36" s="173"/>
      <c r="K36" s="267"/>
      <c r="L36" s="173"/>
      <c r="M36" s="206"/>
      <c r="N36" s="185"/>
      <c r="O36" s="176"/>
      <c r="P36" s="177"/>
      <c r="Q36" s="178"/>
      <c r="R36" s="179"/>
      <c r="S36" s="180"/>
      <c r="T36" s="81">
        <v>5</v>
      </c>
    </row>
    <row r="37" spans="1:20" ht="13.5" thickBot="1">
      <c r="A37" s="210">
        <f t="shared" si="5"/>
        <v>33</v>
      </c>
      <c r="B37" s="211"/>
      <c r="C37" s="212"/>
      <c r="D37" s="213"/>
      <c r="E37" s="214"/>
      <c r="F37" s="215"/>
      <c r="G37" s="216"/>
      <c r="H37" s="216"/>
      <c r="I37" s="217"/>
      <c r="J37" s="215"/>
      <c r="K37" s="217"/>
      <c r="L37" s="215"/>
      <c r="M37" s="218"/>
      <c r="N37" s="219"/>
      <c r="O37" s="220"/>
      <c r="P37" s="221"/>
      <c r="Q37" s="222"/>
      <c r="R37" s="223"/>
      <c r="S37" s="224"/>
      <c r="T37" s="104">
        <v>4</v>
      </c>
    </row>
    <row r="38" spans="1:20" ht="13.5" thickTop="1">
      <c r="A38" s="330" t="s">
        <v>83</v>
      </c>
      <c r="B38" s="339"/>
      <c r="C38" s="333"/>
      <c r="D38" s="319"/>
      <c r="E38" s="319"/>
      <c r="F38" s="57"/>
      <c r="G38" s="57"/>
      <c r="H38" s="57"/>
      <c r="I38" s="57"/>
      <c r="J38" s="57"/>
      <c r="K38" s="345"/>
      <c r="L38" s="307"/>
      <c r="M38" s="307"/>
      <c r="N38" s="308"/>
      <c r="O38" s="312"/>
      <c r="P38" s="313"/>
      <c r="Q38" s="319"/>
      <c r="R38" s="314"/>
      <c r="S38" s="322"/>
      <c r="T38" s="323"/>
    </row>
    <row r="39" spans="1:20" ht="12.75">
      <c r="A39" s="331" t="s">
        <v>83</v>
      </c>
      <c r="B39" s="343"/>
      <c r="C39" s="337"/>
      <c r="D39" s="320"/>
      <c r="E39" s="320"/>
      <c r="F39" s="74"/>
      <c r="G39" s="74"/>
      <c r="H39" s="74"/>
      <c r="I39" s="74"/>
      <c r="J39" s="74"/>
      <c r="K39" s="309"/>
      <c r="L39" s="309"/>
      <c r="M39" s="309"/>
      <c r="N39" s="310"/>
      <c r="O39" s="315"/>
      <c r="P39" s="316"/>
      <c r="Q39" s="320"/>
      <c r="R39" s="317"/>
      <c r="S39" s="324"/>
      <c r="T39" s="325"/>
    </row>
    <row r="40" spans="1:20" ht="12.75">
      <c r="A40" s="331" t="s">
        <v>83</v>
      </c>
      <c r="B40" s="340"/>
      <c r="C40" s="334"/>
      <c r="D40" s="320"/>
      <c r="E40" s="320"/>
      <c r="F40" s="74"/>
      <c r="G40" s="74"/>
      <c r="H40" s="74"/>
      <c r="I40" s="74"/>
      <c r="J40" s="74"/>
      <c r="K40" s="309"/>
      <c r="L40" s="309"/>
      <c r="M40" s="309"/>
      <c r="N40" s="310"/>
      <c r="O40" s="315"/>
      <c r="P40" s="316"/>
      <c r="Q40" s="320"/>
      <c r="R40" s="317"/>
      <c r="S40" s="324"/>
      <c r="T40" s="325"/>
    </row>
    <row r="41" spans="1:20" ht="12.75">
      <c r="A41" s="331" t="s">
        <v>83</v>
      </c>
      <c r="B41" s="340"/>
      <c r="C41" s="334"/>
      <c r="D41" s="320"/>
      <c r="E41" s="320"/>
      <c r="F41" s="74"/>
      <c r="G41" s="74"/>
      <c r="H41" s="74"/>
      <c r="I41" s="74"/>
      <c r="J41" s="74"/>
      <c r="K41" s="309"/>
      <c r="L41" s="309"/>
      <c r="M41" s="309"/>
      <c r="N41" s="310"/>
      <c r="O41" s="315"/>
      <c r="P41" s="316"/>
      <c r="Q41" s="320"/>
      <c r="R41" s="317"/>
      <c r="S41" s="324"/>
      <c r="T41" s="325"/>
    </row>
    <row r="42" spans="1:20" ht="12.75">
      <c r="A42" s="331" t="s">
        <v>83</v>
      </c>
      <c r="B42" s="341"/>
      <c r="C42" s="335"/>
      <c r="D42" s="320"/>
      <c r="E42" s="320"/>
      <c r="F42" s="74"/>
      <c r="G42" s="74"/>
      <c r="H42" s="74"/>
      <c r="I42" s="74"/>
      <c r="J42" s="74"/>
      <c r="K42" s="311"/>
      <c r="L42" s="309"/>
      <c r="M42" s="309"/>
      <c r="N42" s="310"/>
      <c r="O42" s="315"/>
      <c r="P42" s="316"/>
      <c r="Q42" s="320"/>
      <c r="R42" s="317"/>
      <c r="S42" s="324"/>
      <c r="T42" s="325"/>
    </row>
    <row r="43" spans="1:20" ht="12.75">
      <c r="A43" s="331" t="s">
        <v>83</v>
      </c>
      <c r="B43" s="340"/>
      <c r="C43" s="334"/>
      <c r="D43" s="320"/>
      <c r="E43" s="320"/>
      <c r="F43" s="74"/>
      <c r="G43" s="74"/>
      <c r="H43" s="74"/>
      <c r="I43" s="74"/>
      <c r="J43" s="74"/>
      <c r="K43" s="309"/>
      <c r="L43" s="309"/>
      <c r="M43" s="309"/>
      <c r="N43" s="310"/>
      <c r="O43" s="315"/>
      <c r="P43" s="316"/>
      <c r="Q43" s="320"/>
      <c r="R43" s="317"/>
      <c r="S43" s="324"/>
      <c r="T43" s="325"/>
    </row>
    <row r="44" spans="1:20" ht="12.75">
      <c r="A44" s="331" t="s">
        <v>83</v>
      </c>
      <c r="B44" s="340"/>
      <c r="C44" s="334"/>
      <c r="D44" s="320"/>
      <c r="E44" s="320"/>
      <c r="F44" s="74"/>
      <c r="G44" s="74"/>
      <c r="H44" s="74"/>
      <c r="I44" s="74"/>
      <c r="J44" s="74"/>
      <c r="K44" s="309"/>
      <c r="L44" s="309"/>
      <c r="M44" s="309"/>
      <c r="N44" s="310"/>
      <c r="O44" s="315"/>
      <c r="P44" s="316"/>
      <c r="Q44" s="320"/>
      <c r="R44" s="317"/>
      <c r="S44" s="324"/>
      <c r="T44" s="325"/>
    </row>
    <row r="45" spans="1:20" ht="12.75">
      <c r="A45" s="331" t="s">
        <v>83</v>
      </c>
      <c r="B45" s="340"/>
      <c r="C45" s="334"/>
      <c r="D45" s="320"/>
      <c r="E45" s="320"/>
      <c r="F45" s="74"/>
      <c r="G45" s="74"/>
      <c r="H45" s="74"/>
      <c r="I45" s="74"/>
      <c r="J45" s="74"/>
      <c r="K45" s="309"/>
      <c r="L45" s="309"/>
      <c r="M45" s="309"/>
      <c r="N45" s="310"/>
      <c r="O45" s="315"/>
      <c r="P45" s="316"/>
      <c r="Q45" s="320"/>
      <c r="R45" s="317"/>
      <c r="S45" s="324"/>
      <c r="T45" s="325"/>
    </row>
    <row r="46" spans="1:20" ht="12.75">
      <c r="A46" s="331" t="s">
        <v>83</v>
      </c>
      <c r="B46" s="340"/>
      <c r="C46" s="334"/>
      <c r="D46" s="320"/>
      <c r="E46" s="320"/>
      <c r="F46" s="74"/>
      <c r="G46" s="74"/>
      <c r="H46" s="74"/>
      <c r="I46" s="74"/>
      <c r="J46" s="74"/>
      <c r="K46" s="309"/>
      <c r="L46" s="309"/>
      <c r="M46" s="309"/>
      <c r="N46" s="310"/>
      <c r="O46" s="315"/>
      <c r="P46" s="316"/>
      <c r="Q46" s="320"/>
      <c r="R46" s="317"/>
      <c r="S46" s="324"/>
      <c r="T46" s="325"/>
    </row>
    <row r="47" spans="1:20" ht="12.75">
      <c r="A47" s="331" t="s">
        <v>83</v>
      </c>
      <c r="B47" s="340"/>
      <c r="C47" s="334"/>
      <c r="D47" s="320"/>
      <c r="E47" s="320"/>
      <c r="F47" s="74"/>
      <c r="G47" s="74"/>
      <c r="H47" s="74"/>
      <c r="I47" s="74"/>
      <c r="J47" s="74"/>
      <c r="K47" s="309"/>
      <c r="L47" s="309"/>
      <c r="M47" s="309"/>
      <c r="N47" s="310"/>
      <c r="O47" s="315"/>
      <c r="P47" s="316"/>
      <c r="Q47" s="320"/>
      <c r="R47" s="317"/>
      <c r="S47" s="324"/>
      <c r="T47" s="325"/>
    </row>
    <row r="48" spans="1:20" ht="12.75">
      <c r="A48" s="331" t="s">
        <v>83</v>
      </c>
      <c r="B48" s="342"/>
      <c r="C48" s="336"/>
      <c r="D48" s="320"/>
      <c r="E48" s="320"/>
      <c r="F48" s="74"/>
      <c r="G48" s="74"/>
      <c r="H48" s="74"/>
      <c r="I48" s="74"/>
      <c r="J48" s="74"/>
      <c r="K48" s="309"/>
      <c r="L48" s="309"/>
      <c r="M48" s="309"/>
      <c r="N48" s="310"/>
      <c r="O48" s="315"/>
      <c r="P48" s="316"/>
      <c r="Q48" s="320"/>
      <c r="R48" s="317"/>
      <c r="S48" s="324"/>
      <c r="T48" s="325"/>
    </row>
    <row r="49" spans="1:20" ht="12.75">
      <c r="A49" s="331" t="s">
        <v>83</v>
      </c>
      <c r="B49" s="340"/>
      <c r="C49" s="334"/>
      <c r="D49" s="320"/>
      <c r="E49" s="320"/>
      <c r="F49" s="74"/>
      <c r="G49" s="74"/>
      <c r="H49" s="74"/>
      <c r="I49" s="74"/>
      <c r="J49" s="74"/>
      <c r="K49" s="309"/>
      <c r="L49" s="309"/>
      <c r="M49" s="309"/>
      <c r="N49" s="310"/>
      <c r="O49" s="315"/>
      <c r="P49" s="316"/>
      <c r="Q49" s="320"/>
      <c r="R49" s="317"/>
      <c r="S49" s="324"/>
      <c r="T49" s="325"/>
    </row>
    <row r="50" spans="1:20" ht="12.75">
      <c r="A50" s="331" t="s">
        <v>83</v>
      </c>
      <c r="B50" s="343"/>
      <c r="C50" s="337"/>
      <c r="D50" s="320"/>
      <c r="E50" s="320"/>
      <c r="F50" s="74"/>
      <c r="G50" s="74"/>
      <c r="H50" s="74"/>
      <c r="I50" s="74"/>
      <c r="J50" s="74"/>
      <c r="K50" s="309"/>
      <c r="L50" s="309"/>
      <c r="M50" s="309"/>
      <c r="N50" s="310"/>
      <c r="O50" s="315"/>
      <c r="P50" s="316"/>
      <c r="Q50" s="320"/>
      <c r="R50" s="317"/>
      <c r="S50" s="324"/>
      <c r="T50" s="325"/>
    </row>
    <row r="51" spans="1:20" ht="12.75">
      <c r="A51" s="331" t="s">
        <v>83</v>
      </c>
      <c r="B51" s="340"/>
      <c r="C51" s="334"/>
      <c r="D51" s="320"/>
      <c r="E51" s="320"/>
      <c r="F51" s="74"/>
      <c r="G51" s="74"/>
      <c r="H51" s="74"/>
      <c r="I51" s="74"/>
      <c r="J51" s="74"/>
      <c r="K51" s="309"/>
      <c r="L51" s="309"/>
      <c r="M51" s="309"/>
      <c r="N51" s="310"/>
      <c r="O51" s="315"/>
      <c r="P51" s="316"/>
      <c r="Q51" s="320"/>
      <c r="R51" s="317"/>
      <c r="S51" s="324"/>
      <c r="T51" s="325"/>
    </row>
    <row r="52" spans="1:20" ht="12.75">
      <c r="A52" s="331" t="s">
        <v>83</v>
      </c>
      <c r="B52" s="340"/>
      <c r="C52" s="334"/>
      <c r="D52" s="320"/>
      <c r="E52" s="320"/>
      <c r="F52" s="74"/>
      <c r="G52" s="74"/>
      <c r="H52" s="74"/>
      <c r="I52" s="74"/>
      <c r="J52" s="74"/>
      <c r="K52" s="309"/>
      <c r="L52" s="309"/>
      <c r="M52" s="309"/>
      <c r="N52" s="310"/>
      <c r="O52" s="315"/>
      <c r="P52" s="316"/>
      <c r="Q52" s="320"/>
      <c r="R52" s="317"/>
      <c r="S52" s="324"/>
      <c r="T52" s="325"/>
    </row>
    <row r="53" spans="1:20" ht="12.75">
      <c r="A53" s="331" t="s">
        <v>83</v>
      </c>
      <c r="B53" s="340"/>
      <c r="C53" s="334"/>
      <c r="D53" s="320"/>
      <c r="E53" s="320"/>
      <c r="F53" s="74"/>
      <c r="G53" s="74"/>
      <c r="H53" s="74"/>
      <c r="I53" s="74"/>
      <c r="J53" s="74"/>
      <c r="K53" s="309"/>
      <c r="L53" s="309"/>
      <c r="M53" s="309"/>
      <c r="N53" s="310"/>
      <c r="O53" s="315"/>
      <c r="P53" s="316"/>
      <c r="Q53" s="320"/>
      <c r="R53" s="317"/>
      <c r="S53" s="324"/>
      <c r="T53" s="325"/>
    </row>
    <row r="54" spans="1:20" ht="13.5" thickBot="1">
      <c r="A54" s="332" t="s">
        <v>83</v>
      </c>
      <c r="B54" s="344"/>
      <c r="C54" s="338"/>
      <c r="D54" s="321"/>
      <c r="E54" s="321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28"/>
      <c r="Q54" s="321"/>
      <c r="R54" s="329"/>
      <c r="S54" s="326"/>
      <c r="T54" s="327"/>
    </row>
    <row r="55" spans="1:20" ht="13.5" thickTop="1">
      <c r="A55" s="303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305"/>
      <c r="P55" s="304"/>
      <c r="Q55" s="304"/>
      <c r="R55" s="306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8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7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65"/>
  <sheetViews>
    <sheetView zoomScale="84" zoomScaleNormal="84" zoomScalePageLayoutView="0" workbookViewId="0" topLeftCell="A1">
      <selection activeCell="AA16" sqref="AA16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3" t="s">
        <v>110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 thickBot="1" thickTop="1">
      <c r="A2" s="473" t="s">
        <v>84</v>
      </c>
      <c r="B2" s="474"/>
      <c r="C2" s="474"/>
      <c r="D2" s="474"/>
      <c r="E2" s="474"/>
      <c r="F2" s="475">
        <f>IF(MAX(F5:M48)=0," ",MAX(F5:M48))</f>
        <v>256</v>
      </c>
      <c r="G2" s="475"/>
      <c r="H2" s="475"/>
      <c r="I2" s="476"/>
      <c r="J2" s="477" t="s">
        <v>109</v>
      </c>
      <c r="K2" s="478"/>
      <c r="L2" s="478"/>
      <c r="M2" s="478"/>
      <c r="N2" s="478"/>
      <c r="O2" s="478"/>
      <c r="P2" s="478"/>
      <c r="Q2" s="478"/>
      <c r="R2" s="478"/>
      <c r="S2" s="478"/>
      <c r="T2" s="479"/>
    </row>
    <row r="3" spans="1:20" ht="19.5" customHeight="1" thickBot="1" thickTop="1">
      <c r="A3" s="464" t="s">
        <v>55</v>
      </c>
      <c r="B3" s="465" t="s">
        <v>56</v>
      </c>
      <c r="C3" s="208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 thickBot="1" thickTop="1">
      <c r="A4" s="464"/>
      <c r="B4" s="466"/>
      <c r="C4" s="209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262" t="s">
        <v>65</v>
      </c>
      <c r="K4" s="26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105</v>
      </c>
      <c r="C5" s="443"/>
      <c r="D5" s="168">
        <v>8</v>
      </c>
      <c r="E5" s="169">
        <f aca="true" t="shared" si="0" ref="E5:E33">IF(D5&gt;0,D5*COUNT(F5:K5),"")</f>
        <v>48</v>
      </c>
      <c r="F5" s="170">
        <v>187</v>
      </c>
      <c r="G5" s="171">
        <v>192</v>
      </c>
      <c r="H5" s="171">
        <v>178</v>
      </c>
      <c r="I5" s="172">
        <v>204</v>
      </c>
      <c r="J5" s="173">
        <v>161</v>
      </c>
      <c r="K5" s="174">
        <v>169</v>
      </c>
      <c r="L5" s="171">
        <v>192</v>
      </c>
      <c r="M5" s="265">
        <v>177</v>
      </c>
      <c r="N5" s="175"/>
      <c r="O5" s="176">
        <f aca="true" t="shared" si="1" ref="O5:O16">SUM(L5:N5)+(D5*2)</f>
        <v>385</v>
      </c>
      <c r="P5" s="177">
        <f aca="true" t="shared" si="2" ref="P5:P33">SUM(F5:M5)</f>
        <v>1460</v>
      </c>
      <c r="Q5" s="178">
        <f aca="true" t="shared" si="3" ref="Q5:Q33">SUM(E5:M5)</f>
        <v>1508</v>
      </c>
      <c r="R5" s="179">
        <f aca="true" t="shared" si="4" ref="R5:R33">IF(ISERROR(AVERAGE(F5:M5)),"",AVERAGE(F5:M5))</f>
        <v>182.5</v>
      </c>
      <c r="S5" s="180">
        <v>29</v>
      </c>
      <c r="T5" s="68">
        <v>60</v>
      </c>
    </row>
    <row r="6" spans="1:20" ht="12.75">
      <c r="A6" s="69">
        <f>A5+1</f>
        <v>2</v>
      </c>
      <c r="B6" s="187" t="s">
        <v>19</v>
      </c>
      <c r="C6" s="182"/>
      <c r="D6" s="168">
        <v>6</v>
      </c>
      <c r="E6" s="169">
        <f t="shared" si="0"/>
        <v>36</v>
      </c>
      <c r="F6" s="173">
        <v>226</v>
      </c>
      <c r="G6" s="183">
        <v>193</v>
      </c>
      <c r="H6" s="183">
        <v>171</v>
      </c>
      <c r="I6" s="184">
        <v>197</v>
      </c>
      <c r="J6" s="173">
        <v>169</v>
      </c>
      <c r="K6" s="267">
        <v>201</v>
      </c>
      <c r="L6" s="183">
        <v>177</v>
      </c>
      <c r="M6" s="186">
        <v>192</v>
      </c>
      <c r="N6" s="185"/>
      <c r="O6" s="176">
        <f t="shared" si="1"/>
        <v>381</v>
      </c>
      <c r="P6" s="177">
        <f t="shared" si="2"/>
        <v>1526</v>
      </c>
      <c r="Q6" s="178">
        <f t="shared" si="3"/>
        <v>1562</v>
      </c>
      <c r="R6" s="179">
        <f t="shared" si="4"/>
        <v>190.75</v>
      </c>
      <c r="S6" s="180">
        <v>28</v>
      </c>
      <c r="T6" s="81">
        <v>55</v>
      </c>
    </row>
    <row r="7" spans="1:20" ht="12.75">
      <c r="A7" s="69">
        <f>A6+1</f>
        <v>3</v>
      </c>
      <c r="B7" s="187" t="s">
        <v>16</v>
      </c>
      <c r="C7" s="182"/>
      <c r="D7" s="168">
        <v>14</v>
      </c>
      <c r="E7" s="169">
        <f t="shared" si="0"/>
        <v>84</v>
      </c>
      <c r="F7" s="173">
        <v>169</v>
      </c>
      <c r="G7" s="183">
        <v>192</v>
      </c>
      <c r="H7" s="183">
        <v>169</v>
      </c>
      <c r="I7" s="184">
        <v>179</v>
      </c>
      <c r="J7" s="173">
        <v>168</v>
      </c>
      <c r="K7" s="184">
        <v>182</v>
      </c>
      <c r="L7" s="183">
        <v>171</v>
      </c>
      <c r="M7" s="186">
        <v>178</v>
      </c>
      <c r="N7" s="185"/>
      <c r="O7" s="176">
        <f t="shared" si="1"/>
        <v>377</v>
      </c>
      <c r="P7" s="177">
        <f t="shared" si="2"/>
        <v>1408</v>
      </c>
      <c r="Q7" s="178">
        <f t="shared" si="3"/>
        <v>1492</v>
      </c>
      <c r="R7" s="179">
        <f t="shared" si="4"/>
        <v>176</v>
      </c>
      <c r="S7" s="180">
        <v>27</v>
      </c>
      <c r="T7" s="81">
        <v>50</v>
      </c>
    </row>
    <row r="8" spans="1:20" ht="12.75">
      <c r="A8" s="69">
        <f>A7+1</f>
        <v>4</v>
      </c>
      <c r="B8" s="187" t="s">
        <v>106</v>
      </c>
      <c r="C8" s="182"/>
      <c r="D8" s="168">
        <v>16</v>
      </c>
      <c r="E8" s="169">
        <f t="shared" si="0"/>
        <v>96</v>
      </c>
      <c r="F8" s="173">
        <v>171</v>
      </c>
      <c r="G8" s="183">
        <v>177</v>
      </c>
      <c r="H8" s="183">
        <v>183</v>
      </c>
      <c r="I8" s="184">
        <v>181</v>
      </c>
      <c r="J8" s="173">
        <v>149</v>
      </c>
      <c r="K8" s="184">
        <v>163</v>
      </c>
      <c r="L8" s="183">
        <v>162</v>
      </c>
      <c r="M8" s="186">
        <v>175</v>
      </c>
      <c r="N8" s="185"/>
      <c r="O8" s="176">
        <f t="shared" si="1"/>
        <v>369</v>
      </c>
      <c r="P8" s="177">
        <f t="shared" si="2"/>
        <v>1361</v>
      </c>
      <c r="Q8" s="178">
        <f t="shared" si="3"/>
        <v>1457</v>
      </c>
      <c r="R8" s="179">
        <f t="shared" si="4"/>
        <v>170.125</v>
      </c>
      <c r="S8" s="180">
        <v>26</v>
      </c>
      <c r="T8" s="81">
        <v>45</v>
      </c>
    </row>
    <row r="9" spans="1:20" ht="12.75">
      <c r="A9" s="69">
        <f>A8+1</f>
        <v>5</v>
      </c>
      <c r="B9" s="187" t="s">
        <v>9</v>
      </c>
      <c r="C9" s="182"/>
      <c r="D9" s="168">
        <v>12</v>
      </c>
      <c r="E9" s="169">
        <f t="shared" si="0"/>
        <v>72</v>
      </c>
      <c r="F9" s="173">
        <v>194</v>
      </c>
      <c r="G9" s="183">
        <v>176</v>
      </c>
      <c r="H9" s="183">
        <v>206</v>
      </c>
      <c r="I9" s="184">
        <v>223</v>
      </c>
      <c r="J9" s="173">
        <v>173</v>
      </c>
      <c r="K9" s="267">
        <v>214</v>
      </c>
      <c r="L9" s="183">
        <v>149</v>
      </c>
      <c r="M9" s="186">
        <v>191</v>
      </c>
      <c r="N9" s="185"/>
      <c r="O9" s="176">
        <f t="shared" si="1"/>
        <v>364</v>
      </c>
      <c r="P9" s="177">
        <f t="shared" si="2"/>
        <v>1526</v>
      </c>
      <c r="Q9" s="178">
        <f t="shared" si="3"/>
        <v>1598</v>
      </c>
      <c r="R9" s="179">
        <f t="shared" si="4"/>
        <v>190.75</v>
      </c>
      <c r="S9" s="180">
        <v>25</v>
      </c>
      <c r="T9" s="81">
        <v>42</v>
      </c>
    </row>
    <row r="10" spans="1:20" ht="12.75">
      <c r="A10" s="69">
        <f>A9+1</f>
        <v>6</v>
      </c>
      <c r="B10" s="187" t="s">
        <v>92</v>
      </c>
      <c r="C10" s="182"/>
      <c r="D10" s="168">
        <v>10</v>
      </c>
      <c r="E10" s="169">
        <f t="shared" si="0"/>
        <v>60</v>
      </c>
      <c r="F10" s="173">
        <v>170</v>
      </c>
      <c r="G10" s="183">
        <v>180</v>
      </c>
      <c r="H10" s="183">
        <v>184</v>
      </c>
      <c r="I10" s="184">
        <v>176</v>
      </c>
      <c r="J10" s="173">
        <v>185</v>
      </c>
      <c r="K10" s="184">
        <v>162</v>
      </c>
      <c r="L10" s="183">
        <v>153</v>
      </c>
      <c r="M10" s="186">
        <v>188</v>
      </c>
      <c r="N10" s="185"/>
      <c r="O10" s="176">
        <f t="shared" si="1"/>
        <v>361</v>
      </c>
      <c r="P10" s="177">
        <f t="shared" si="2"/>
        <v>1398</v>
      </c>
      <c r="Q10" s="178">
        <f t="shared" si="3"/>
        <v>1458</v>
      </c>
      <c r="R10" s="179">
        <f t="shared" si="4"/>
        <v>174.75</v>
      </c>
      <c r="S10" s="180">
        <v>24</v>
      </c>
      <c r="T10" s="81">
        <v>39</v>
      </c>
    </row>
    <row r="11" spans="1:20" ht="12.75">
      <c r="A11" s="69">
        <v>7</v>
      </c>
      <c r="B11" s="187" t="s">
        <v>88</v>
      </c>
      <c r="C11" s="207"/>
      <c r="D11" s="168">
        <v>10</v>
      </c>
      <c r="E11" s="169">
        <f t="shared" si="0"/>
        <v>60</v>
      </c>
      <c r="F11" s="173">
        <v>172</v>
      </c>
      <c r="G11" s="183">
        <v>209</v>
      </c>
      <c r="H11" s="183">
        <v>211</v>
      </c>
      <c r="I11" s="184">
        <v>194</v>
      </c>
      <c r="J11" s="173">
        <v>202</v>
      </c>
      <c r="K11" s="184">
        <v>143</v>
      </c>
      <c r="L11" s="183">
        <v>147</v>
      </c>
      <c r="M11" s="186">
        <v>191</v>
      </c>
      <c r="N11" s="185"/>
      <c r="O11" s="176">
        <f t="shared" si="1"/>
        <v>358</v>
      </c>
      <c r="P11" s="177">
        <f t="shared" si="2"/>
        <v>1469</v>
      </c>
      <c r="Q11" s="178">
        <f t="shared" si="3"/>
        <v>1529</v>
      </c>
      <c r="R11" s="179">
        <f t="shared" si="4"/>
        <v>183.625</v>
      </c>
      <c r="S11" s="180">
        <v>23</v>
      </c>
      <c r="T11" s="81">
        <v>36</v>
      </c>
    </row>
    <row r="12" spans="1:20" ht="12.75">
      <c r="A12" s="69">
        <f aca="true" t="shared" si="5" ref="A12:A35">A11+1</f>
        <v>8</v>
      </c>
      <c r="B12" s="187" t="s">
        <v>12</v>
      </c>
      <c r="C12" s="182"/>
      <c r="D12" s="168">
        <v>10</v>
      </c>
      <c r="E12" s="169">
        <f t="shared" si="0"/>
        <v>60</v>
      </c>
      <c r="F12" s="173">
        <v>148</v>
      </c>
      <c r="G12" s="183">
        <v>154</v>
      </c>
      <c r="H12" s="183">
        <v>205</v>
      </c>
      <c r="I12" s="184">
        <v>201</v>
      </c>
      <c r="J12" s="173">
        <v>188</v>
      </c>
      <c r="K12" s="184">
        <v>149</v>
      </c>
      <c r="L12" s="183">
        <v>131</v>
      </c>
      <c r="M12" s="186">
        <v>199</v>
      </c>
      <c r="N12" s="185"/>
      <c r="O12" s="176">
        <f t="shared" si="1"/>
        <v>350</v>
      </c>
      <c r="P12" s="177">
        <f t="shared" si="2"/>
        <v>1375</v>
      </c>
      <c r="Q12" s="178">
        <f t="shared" si="3"/>
        <v>1435</v>
      </c>
      <c r="R12" s="179">
        <f t="shared" si="4"/>
        <v>171.875</v>
      </c>
      <c r="S12" s="180">
        <v>22</v>
      </c>
      <c r="T12" s="81">
        <v>34</v>
      </c>
    </row>
    <row r="13" spans="1:20" ht="12.75">
      <c r="A13" s="69">
        <f t="shared" si="5"/>
        <v>9</v>
      </c>
      <c r="B13" s="187" t="s">
        <v>76</v>
      </c>
      <c r="C13" s="182"/>
      <c r="D13" s="168">
        <v>6</v>
      </c>
      <c r="E13" s="169">
        <f t="shared" si="0"/>
        <v>36</v>
      </c>
      <c r="F13" s="173">
        <v>236</v>
      </c>
      <c r="G13" s="183">
        <v>225</v>
      </c>
      <c r="H13" s="183">
        <v>195</v>
      </c>
      <c r="I13" s="184">
        <v>149</v>
      </c>
      <c r="J13" s="173">
        <v>169</v>
      </c>
      <c r="K13" s="184">
        <v>221</v>
      </c>
      <c r="L13" s="183">
        <v>138</v>
      </c>
      <c r="M13" s="186">
        <v>199</v>
      </c>
      <c r="N13" s="185"/>
      <c r="O13" s="176">
        <f t="shared" si="1"/>
        <v>349</v>
      </c>
      <c r="P13" s="177">
        <f t="shared" si="2"/>
        <v>1532</v>
      </c>
      <c r="Q13" s="178">
        <f t="shared" si="3"/>
        <v>1568</v>
      </c>
      <c r="R13" s="179">
        <f t="shared" si="4"/>
        <v>191.5</v>
      </c>
      <c r="S13" s="180">
        <v>21</v>
      </c>
      <c r="T13" s="81">
        <v>32</v>
      </c>
    </row>
    <row r="14" spans="1:20" ht="12.75">
      <c r="A14" s="69">
        <f t="shared" si="5"/>
        <v>10</v>
      </c>
      <c r="B14" s="187" t="s">
        <v>22</v>
      </c>
      <c r="C14" s="182"/>
      <c r="D14" s="168">
        <v>16</v>
      </c>
      <c r="E14" s="169">
        <f t="shared" si="0"/>
        <v>96</v>
      </c>
      <c r="F14" s="173">
        <v>143</v>
      </c>
      <c r="G14" s="183">
        <v>175</v>
      </c>
      <c r="H14" s="183">
        <v>187</v>
      </c>
      <c r="I14" s="184">
        <v>168</v>
      </c>
      <c r="J14" s="173">
        <v>184</v>
      </c>
      <c r="K14" s="174">
        <v>195</v>
      </c>
      <c r="L14" s="183">
        <v>126</v>
      </c>
      <c r="M14" s="186">
        <v>183</v>
      </c>
      <c r="N14" s="185"/>
      <c r="O14" s="176">
        <f t="shared" si="1"/>
        <v>341</v>
      </c>
      <c r="P14" s="177">
        <f t="shared" si="2"/>
        <v>1361</v>
      </c>
      <c r="Q14" s="178">
        <f t="shared" si="3"/>
        <v>1457</v>
      </c>
      <c r="R14" s="179">
        <f t="shared" si="4"/>
        <v>170.125</v>
      </c>
      <c r="S14" s="180">
        <v>20</v>
      </c>
      <c r="T14" s="81">
        <v>30</v>
      </c>
    </row>
    <row r="15" spans="1:20" ht="12.75">
      <c r="A15" s="69">
        <f t="shared" si="5"/>
        <v>11</v>
      </c>
      <c r="B15" s="187" t="s">
        <v>21</v>
      </c>
      <c r="C15" s="182"/>
      <c r="D15" s="168">
        <v>10</v>
      </c>
      <c r="E15" s="169">
        <f t="shared" si="0"/>
        <v>60</v>
      </c>
      <c r="F15" s="173">
        <v>217</v>
      </c>
      <c r="G15" s="183">
        <v>198</v>
      </c>
      <c r="H15" s="183">
        <v>165</v>
      </c>
      <c r="I15" s="184">
        <v>149</v>
      </c>
      <c r="J15" s="173">
        <v>158</v>
      </c>
      <c r="K15" s="184">
        <v>191</v>
      </c>
      <c r="L15" s="183">
        <v>157</v>
      </c>
      <c r="M15" s="186">
        <v>145</v>
      </c>
      <c r="N15" s="185"/>
      <c r="O15" s="176">
        <f t="shared" si="1"/>
        <v>322</v>
      </c>
      <c r="P15" s="177">
        <f t="shared" si="2"/>
        <v>1380</v>
      </c>
      <c r="Q15" s="178">
        <f t="shared" si="3"/>
        <v>1440</v>
      </c>
      <c r="R15" s="179">
        <f t="shared" si="4"/>
        <v>172.5</v>
      </c>
      <c r="S15" s="180">
        <v>19</v>
      </c>
      <c r="T15" s="81">
        <v>28</v>
      </c>
    </row>
    <row r="16" spans="1:20" ht="13.5" thickBot="1">
      <c r="A16" s="88">
        <f t="shared" si="5"/>
        <v>12</v>
      </c>
      <c r="B16" s="364" t="s">
        <v>18</v>
      </c>
      <c r="C16" s="365"/>
      <c r="D16" s="366"/>
      <c r="E16" s="367">
        <f t="shared" si="0"/>
      </c>
      <c r="F16" s="368">
        <v>175</v>
      </c>
      <c r="G16" s="369">
        <v>208</v>
      </c>
      <c r="H16" s="369">
        <v>192</v>
      </c>
      <c r="I16" s="370">
        <v>256</v>
      </c>
      <c r="J16" s="368">
        <v>164</v>
      </c>
      <c r="K16" s="370">
        <v>211</v>
      </c>
      <c r="L16" s="369">
        <v>152</v>
      </c>
      <c r="M16" s="444">
        <v>159</v>
      </c>
      <c r="N16" s="372"/>
      <c r="O16" s="445">
        <f t="shared" si="1"/>
        <v>311</v>
      </c>
      <c r="P16" s="446">
        <f t="shared" si="2"/>
        <v>1517</v>
      </c>
      <c r="Q16" s="447">
        <f t="shared" si="3"/>
        <v>1517</v>
      </c>
      <c r="R16" s="448">
        <f t="shared" si="4"/>
        <v>189.625</v>
      </c>
      <c r="S16" s="449">
        <v>18</v>
      </c>
      <c r="T16" s="104">
        <v>26</v>
      </c>
    </row>
    <row r="17" spans="1:20" ht="13.5" thickTop="1">
      <c r="A17" s="52">
        <f t="shared" si="5"/>
        <v>13</v>
      </c>
      <c r="B17" s="264" t="s">
        <v>90</v>
      </c>
      <c r="C17" s="167"/>
      <c r="D17" s="201">
        <v>10</v>
      </c>
      <c r="E17" s="202">
        <f t="shared" si="0"/>
        <v>60</v>
      </c>
      <c r="F17" s="170">
        <v>151</v>
      </c>
      <c r="G17" s="171">
        <v>171</v>
      </c>
      <c r="H17" s="171">
        <v>178</v>
      </c>
      <c r="I17" s="172">
        <v>172</v>
      </c>
      <c r="J17" s="170">
        <v>177</v>
      </c>
      <c r="K17" s="172">
        <v>193</v>
      </c>
      <c r="L17" s="170"/>
      <c r="M17" s="203"/>
      <c r="N17" s="175"/>
      <c r="O17" s="176"/>
      <c r="P17" s="177">
        <f t="shared" si="2"/>
        <v>1042</v>
      </c>
      <c r="Q17" s="178">
        <f t="shared" si="3"/>
        <v>1102</v>
      </c>
      <c r="R17" s="179">
        <f t="shared" si="4"/>
        <v>173.66666666666666</v>
      </c>
      <c r="S17" s="204">
        <v>17</v>
      </c>
      <c r="T17" s="111">
        <v>24</v>
      </c>
    </row>
    <row r="18" spans="1:20" ht="12.75">
      <c r="A18" s="69">
        <f t="shared" si="5"/>
        <v>14</v>
      </c>
      <c r="B18" s="187" t="s">
        <v>107</v>
      </c>
      <c r="C18" s="207"/>
      <c r="D18" s="168">
        <v>16</v>
      </c>
      <c r="E18" s="169">
        <f t="shared" si="0"/>
        <v>96</v>
      </c>
      <c r="F18" s="173">
        <v>173</v>
      </c>
      <c r="G18" s="183">
        <v>225</v>
      </c>
      <c r="H18" s="183">
        <v>127</v>
      </c>
      <c r="I18" s="184">
        <v>181</v>
      </c>
      <c r="J18" s="173">
        <v>150</v>
      </c>
      <c r="K18" s="174">
        <v>147</v>
      </c>
      <c r="L18" s="173"/>
      <c r="M18" s="206"/>
      <c r="N18" s="185"/>
      <c r="O18" s="176"/>
      <c r="P18" s="177">
        <f t="shared" si="2"/>
        <v>1003</v>
      </c>
      <c r="Q18" s="178">
        <f t="shared" si="3"/>
        <v>1099</v>
      </c>
      <c r="R18" s="179">
        <f t="shared" si="4"/>
        <v>167.16666666666666</v>
      </c>
      <c r="S18" s="180">
        <v>16</v>
      </c>
      <c r="T18" s="81">
        <v>23</v>
      </c>
    </row>
    <row r="19" spans="1:20" ht="12.75">
      <c r="A19" s="69">
        <f t="shared" si="5"/>
        <v>15</v>
      </c>
      <c r="B19" s="187" t="s">
        <v>79</v>
      </c>
      <c r="C19" s="182"/>
      <c r="D19" s="168">
        <v>24</v>
      </c>
      <c r="E19" s="169">
        <f t="shared" si="0"/>
        <v>144</v>
      </c>
      <c r="F19" s="173">
        <v>142</v>
      </c>
      <c r="G19" s="183">
        <v>192</v>
      </c>
      <c r="H19" s="183">
        <v>139</v>
      </c>
      <c r="I19" s="184">
        <v>160</v>
      </c>
      <c r="J19" s="173">
        <v>179</v>
      </c>
      <c r="K19" s="184">
        <v>139</v>
      </c>
      <c r="L19" s="173"/>
      <c r="M19" s="205"/>
      <c r="N19" s="185"/>
      <c r="O19" s="176"/>
      <c r="P19" s="177">
        <f t="shared" si="2"/>
        <v>951</v>
      </c>
      <c r="Q19" s="178">
        <f t="shared" si="3"/>
        <v>1095</v>
      </c>
      <c r="R19" s="179">
        <f t="shared" si="4"/>
        <v>158.5</v>
      </c>
      <c r="S19" s="180">
        <v>15</v>
      </c>
      <c r="T19" s="81">
        <v>22</v>
      </c>
    </row>
    <row r="20" spans="1:20" ht="12.75">
      <c r="A20" s="69">
        <f t="shared" si="5"/>
        <v>16</v>
      </c>
      <c r="B20" s="187" t="s">
        <v>85</v>
      </c>
      <c r="C20" s="207" t="s">
        <v>77</v>
      </c>
      <c r="D20" s="168">
        <v>10</v>
      </c>
      <c r="E20" s="169">
        <f t="shared" si="0"/>
        <v>60</v>
      </c>
      <c r="F20" s="173">
        <v>205</v>
      </c>
      <c r="G20" s="183">
        <v>177</v>
      </c>
      <c r="H20" s="183">
        <v>151</v>
      </c>
      <c r="I20" s="184">
        <v>191</v>
      </c>
      <c r="J20" s="173">
        <v>141</v>
      </c>
      <c r="K20" s="174">
        <v>166</v>
      </c>
      <c r="L20" s="173"/>
      <c r="M20" s="206"/>
      <c r="N20" s="185"/>
      <c r="O20" s="176"/>
      <c r="P20" s="177">
        <f t="shared" si="2"/>
        <v>1031</v>
      </c>
      <c r="Q20" s="178">
        <f t="shared" si="3"/>
        <v>1091</v>
      </c>
      <c r="R20" s="179">
        <f t="shared" si="4"/>
        <v>171.83333333333334</v>
      </c>
      <c r="S20" s="180">
        <v>14</v>
      </c>
      <c r="T20" s="81">
        <v>21</v>
      </c>
    </row>
    <row r="21" spans="1:20" ht="12.75">
      <c r="A21" s="69">
        <f t="shared" si="5"/>
        <v>17</v>
      </c>
      <c r="B21" s="187" t="s">
        <v>11</v>
      </c>
      <c r="C21" s="182"/>
      <c r="D21" s="168">
        <v>14</v>
      </c>
      <c r="E21" s="169">
        <f t="shared" si="0"/>
        <v>84</v>
      </c>
      <c r="F21" s="173">
        <v>148</v>
      </c>
      <c r="G21" s="183">
        <v>176</v>
      </c>
      <c r="H21" s="183">
        <v>188</v>
      </c>
      <c r="I21" s="184">
        <v>158</v>
      </c>
      <c r="J21" s="173">
        <v>169</v>
      </c>
      <c r="K21" s="174">
        <v>164</v>
      </c>
      <c r="L21" s="173"/>
      <c r="M21" s="206"/>
      <c r="N21" s="185"/>
      <c r="O21" s="176"/>
      <c r="P21" s="177">
        <f t="shared" si="2"/>
        <v>1003</v>
      </c>
      <c r="Q21" s="178">
        <f t="shared" si="3"/>
        <v>1087</v>
      </c>
      <c r="R21" s="179">
        <f t="shared" si="4"/>
        <v>167.16666666666666</v>
      </c>
      <c r="S21" s="180">
        <v>13</v>
      </c>
      <c r="T21" s="81">
        <v>20</v>
      </c>
    </row>
    <row r="22" spans="1:20" ht="12.75">
      <c r="A22" s="69">
        <f t="shared" si="5"/>
        <v>18</v>
      </c>
      <c r="B22" s="187" t="s">
        <v>13</v>
      </c>
      <c r="C22" s="182"/>
      <c r="D22" s="168">
        <v>22</v>
      </c>
      <c r="E22" s="169">
        <f t="shared" si="0"/>
        <v>132</v>
      </c>
      <c r="F22" s="173">
        <v>163</v>
      </c>
      <c r="G22" s="183">
        <v>160</v>
      </c>
      <c r="H22" s="183">
        <v>150</v>
      </c>
      <c r="I22" s="184">
        <v>130</v>
      </c>
      <c r="J22" s="173">
        <v>187</v>
      </c>
      <c r="K22" s="184">
        <v>160</v>
      </c>
      <c r="L22" s="173"/>
      <c r="M22" s="206"/>
      <c r="N22" s="185"/>
      <c r="O22" s="176"/>
      <c r="P22" s="177">
        <f t="shared" si="2"/>
        <v>950</v>
      </c>
      <c r="Q22" s="178">
        <f t="shared" si="3"/>
        <v>1082</v>
      </c>
      <c r="R22" s="179">
        <f t="shared" si="4"/>
        <v>158.33333333333334</v>
      </c>
      <c r="S22" s="180">
        <v>12</v>
      </c>
      <c r="T22" s="81">
        <v>19</v>
      </c>
    </row>
    <row r="23" spans="1:20" ht="12.75">
      <c r="A23" s="69">
        <f t="shared" si="5"/>
        <v>19</v>
      </c>
      <c r="B23" s="187" t="s">
        <v>82</v>
      </c>
      <c r="C23" s="182"/>
      <c r="D23" s="168">
        <v>18</v>
      </c>
      <c r="E23" s="169">
        <f t="shared" si="0"/>
        <v>108</v>
      </c>
      <c r="F23" s="173">
        <v>168</v>
      </c>
      <c r="G23" s="183">
        <v>166</v>
      </c>
      <c r="H23" s="183">
        <v>163</v>
      </c>
      <c r="I23" s="184">
        <v>128</v>
      </c>
      <c r="J23" s="173">
        <v>161</v>
      </c>
      <c r="K23" s="184">
        <v>172</v>
      </c>
      <c r="L23" s="173"/>
      <c r="M23" s="206"/>
      <c r="N23" s="185"/>
      <c r="O23" s="176"/>
      <c r="P23" s="177">
        <f t="shared" si="2"/>
        <v>958</v>
      </c>
      <c r="Q23" s="178">
        <f t="shared" si="3"/>
        <v>1066</v>
      </c>
      <c r="R23" s="179">
        <f t="shared" si="4"/>
        <v>159.66666666666666</v>
      </c>
      <c r="S23" s="180">
        <v>11</v>
      </c>
      <c r="T23" s="81">
        <v>18</v>
      </c>
    </row>
    <row r="24" spans="1:20" ht="12.75">
      <c r="A24" s="69">
        <f t="shared" si="5"/>
        <v>20</v>
      </c>
      <c r="B24" s="187" t="s">
        <v>17</v>
      </c>
      <c r="C24" s="182"/>
      <c r="D24" s="168">
        <v>6</v>
      </c>
      <c r="E24" s="169">
        <f t="shared" si="0"/>
        <v>36</v>
      </c>
      <c r="F24" s="173">
        <v>179</v>
      </c>
      <c r="G24" s="183">
        <v>170</v>
      </c>
      <c r="H24" s="183">
        <v>151</v>
      </c>
      <c r="I24" s="184">
        <v>194</v>
      </c>
      <c r="J24" s="173">
        <v>144</v>
      </c>
      <c r="K24" s="174">
        <v>189</v>
      </c>
      <c r="L24" s="173"/>
      <c r="M24" s="206"/>
      <c r="N24" s="185"/>
      <c r="O24" s="176"/>
      <c r="P24" s="177">
        <f t="shared" si="2"/>
        <v>1027</v>
      </c>
      <c r="Q24" s="178">
        <f t="shared" si="3"/>
        <v>1063</v>
      </c>
      <c r="R24" s="179">
        <f t="shared" si="4"/>
        <v>171.16666666666666</v>
      </c>
      <c r="S24" s="180">
        <v>10</v>
      </c>
      <c r="T24" s="81">
        <v>17</v>
      </c>
    </row>
    <row r="25" spans="1:20" ht="12.75">
      <c r="A25" s="69">
        <f t="shared" si="5"/>
        <v>21</v>
      </c>
      <c r="B25" s="187" t="s">
        <v>80</v>
      </c>
      <c r="C25" s="207" t="s">
        <v>77</v>
      </c>
      <c r="D25" s="168">
        <v>6</v>
      </c>
      <c r="E25" s="169">
        <f t="shared" si="0"/>
        <v>36</v>
      </c>
      <c r="F25" s="173">
        <v>177</v>
      </c>
      <c r="G25" s="183">
        <v>179</v>
      </c>
      <c r="H25" s="183">
        <v>174</v>
      </c>
      <c r="I25" s="184">
        <v>126</v>
      </c>
      <c r="J25" s="173">
        <v>151</v>
      </c>
      <c r="K25" s="184">
        <v>213</v>
      </c>
      <c r="L25" s="173"/>
      <c r="M25" s="206"/>
      <c r="N25" s="185"/>
      <c r="O25" s="176"/>
      <c r="P25" s="177">
        <f t="shared" si="2"/>
        <v>1020</v>
      </c>
      <c r="Q25" s="178">
        <f t="shared" si="3"/>
        <v>1056</v>
      </c>
      <c r="R25" s="179">
        <f t="shared" si="4"/>
        <v>170</v>
      </c>
      <c r="S25" s="180">
        <v>9</v>
      </c>
      <c r="T25" s="81">
        <v>16</v>
      </c>
    </row>
    <row r="26" spans="1:20" ht="12.75">
      <c r="A26" s="69">
        <f t="shared" si="5"/>
        <v>22</v>
      </c>
      <c r="B26" s="187" t="s">
        <v>14</v>
      </c>
      <c r="C26" s="182"/>
      <c r="D26" s="168">
        <v>12</v>
      </c>
      <c r="E26" s="169">
        <f t="shared" si="0"/>
        <v>72</v>
      </c>
      <c r="F26" s="173">
        <v>167</v>
      </c>
      <c r="G26" s="183">
        <v>166</v>
      </c>
      <c r="H26" s="183">
        <v>154</v>
      </c>
      <c r="I26" s="184">
        <v>161</v>
      </c>
      <c r="J26" s="173">
        <v>159</v>
      </c>
      <c r="K26" s="184">
        <v>167</v>
      </c>
      <c r="L26" s="173"/>
      <c r="M26" s="206"/>
      <c r="N26" s="185"/>
      <c r="O26" s="176"/>
      <c r="P26" s="177">
        <f t="shared" si="2"/>
        <v>974</v>
      </c>
      <c r="Q26" s="178">
        <f t="shared" si="3"/>
        <v>1046</v>
      </c>
      <c r="R26" s="179">
        <f t="shared" si="4"/>
        <v>162.33333333333334</v>
      </c>
      <c r="S26" s="180">
        <v>8</v>
      </c>
      <c r="T26" s="81">
        <v>15</v>
      </c>
    </row>
    <row r="27" spans="1:20" ht="12.75">
      <c r="A27" s="69">
        <f t="shared" si="5"/>
        <v>23</v>
      </c>
      <c r="B27" s="187" t="s">
        <v>20</v>
      </c>
      <c r="C27" s="182"/>
      <c r="D27" s="168">
        <v>26</v>
      </c>
      <c r="E27" s="169">
        <f t="shared" si="0"/>
        <v>156</v>
      </c>
      <c r="F27" s="173">
        <v>90</v>
      </c>
      <c r="G27" s="183">
        <v>140</v>
      </c>
      <c r="H27" s="183">
        <v>148</v>
      </c>
      <c r="I27" s="184">
        <v>180</v>
      </c>
      <c r="J27" s="173">
        <v>163</v>
      </c>
      <c r="K27" s="174">
        <v>145</v>
      </c>
      <c r="L27" s="173"/>
      <c r="M27" s="206"/>
      <c r="N27" s="185"/>
      <c r="O27" s="176"/>
      <c r="P27" s="177">
        <f t="shared" si="2"/>
        <v>866</v>
      </c>
      <c r="Q27" s="178">
        <f t="shared" si="3"/>
        <v>1022</v>
      </c>
      <c r="R27" s="179">
        <f t="shared" si="4"/>
        <v>144.33333333333334</v>
      </c>
      <c r="S27" s="180">
        <v>7</v>
      </c>
      <c r="T27" s="81">
        <v>14</v>
      </c>
    </row>
    <row r="28" spans="1:20" ht="13.5" thickBot="1">
      <c r="A28" s="88">
        <f t="shared" si="5"/>
        <v>24</v>
      </c>
      <c r="B28" s="364" t="s">
        <v>15</v>
      </c>
      <c r="C28" s="365"/>
      <c r="D28" s="366">
        <v>16</v>
      </c>
      <c r="E28" s="367">
        <f t="shared" si="0"/>
        <v>96</v>
      </c>
      <c r="F28" s="368">
        <v>128</v>
      </c>
      <c r="G28" s="369">
        <v>157</v>
      </c>
      <c r="H28" s="369">
        <v>147</v>
      </c>
      <c r="I28" s="370">
        <v>163</v>
      </c>
      <c r="J28" s="368">
        <v>140</v>
      </c>
      <c r="K28" s="370">
        <v>173</v>
      </c>
      <c r="L28" s="368"/>
      <c r="M28" s="371"/>
      <c r="N28" s="372"/>
      <c r="O28" s="445"/>
      <c r="P28" s="446">
        <f t="shared" si="2"/>
        <v>908</v>
      </c>
      <c r="Q28" s="447">
        <f t="shared" si="3"/>
        <v>1004</v>
      </c>
      <c r="R28" s="448">
        <f t="shared" si="4"/>
        <v>151.33333333333334</v>
      </c>
      <c r="S28" s="449">
        <v>6</v>
      </c>
      <c r="T28" s="104">
        <v>13</v>
      </c>
    </row>
    <row r="29" spans="1:20" ht="13.5" thickTop="1">
      <c r="A29" s="52">
        <f t="shared" si="5"/>
        <v>25</v>
      </c>
      <c r="B29" s="264" t="s">
        <v>94</v>
      </c>
      <c r="C29" s="167"/>
      <c r="D29" s="201">
        <v>16</v>
      </c>
      <c r="E29" s="202">
        <f t="shared" si="0"/>
        <v>64</v>
      </c>
      <c r="F29" s="170">
        <v>127</v>
      </c>
      <c r="G29" s="171">
        <v>156</v>
      </c>
      <c r="H29" s="171">
        <v>154</v>
      </c>
      <c r="I29" s="172">
        <v>169</v>
      </c>
      <c r="J29" s="170"/>
      <c r="K29" s="172"/>
      <c r="L29" s="170"/>
      <c r="M29" s="203"/>
      <c r="N29" s="175"/>
      <c r="O29" s="176"/>
      <c r="P29" s="177">
        <f t="shared" si="2"/>
        <v>606</v>
      </c>
      <c r="Q29" s="178">
        <f t="shared" si="3"/>
        <v>670</v>
      </c>
      <c r="R29" s="179">
        <f t="shared" si="4"/>
        <v>151.5</v>
      </c>
      <c r="S29" s="204">
        <v>5</v>
      </c>
      <c r="T29" s="111">
        <v>12</v>
      </c>
    </row>
    <row r="30" spans="1:20" ht="12.75">
      <c r="A30" s="69">
        <f t="shared" si="5"/>
        <v>26</v>
      </c>
      <c r="B30" s="187" t="s">
        <v>78</v>
      </c>
      <c r="C30" s="182"/>
      <c r="D30" s="168">
        <v>4</v>
      </c>
      <c r="E30" s="169">
        <f t="shared" si="0"/>
        <v>16</v>
      </c>
      <c r="F30" s="173">
        <v>151</v>
      </c>
      <c r="G30" s="183">
        <v>149</v>
      </c>
      <c r="H30" s="183">
        <v>174</v>
      </c>
      <c r="I30" s="184">
        <v>156</v>
      </c>
      <c r="J30" s="173"/>
      <c r="K30" s="184"/>
      <c r="L30" s="173"/>
      <c r="M30" s="205"/>
      <c r="N30" s="185"/>
      <c r="O30" s="176"/>
      <c r="P30" s="177">
        <f t="shared" si="2"/>
        <v>630</v>
      </c>
      <c r="Q30" s="178">
        <f t="shared" si="3"/>
        <v>646</v>
      </c>
      <c r="R30" s="179">
        <f t="shared" si="4"/>
        <v>157.5</v>
      </c>
      <c r="S30" s="180">
        <v>4</v>
      </c>
      <c r="T30" s="81">
        <v>11</v>
      </c>
    </row>
    <row r="31" spans="1:20" ht="12.75">
      <c r="A31" s="69">
        <f t="shared" si="5"/>
        <v>27</v>
      </c>
      <c r="B31" s="187" t="s">
        <v>99</v>
      </c>
      <c r="C31" s="182"/>
      <c r="D31" s="168">
        <v>32</v>
      </c>
      <c r="E31" s="169">
        <f t="shared" si="0"/>
        <v>128</v>
      </c>
      <c r="F31" s="173">
        <v>121</v>
      </c>
      <c r="G31" s="183">
        <v>118</v>
      </c>
      <c r="H31" s="183">
        <v>117</v>
      </c>
      <c r="I31" s="184">
        <v>111</v>
      </c>
      <c r="J31" s="173"/>
      <c r="K31" s="184"/>
      <c r="L31" s="173"/>
      <c r="M31" s="205"/>
      <c r="N31" s="185"/>
      <c r="O31" s="176"/>
      <c r="P31" s="177">
        <f t="shared" si="2"/>
        <v>467</v>
      </c>
      <c r="Q31" s="178">
        <f t="shared" si="3"/>
        <v>595</v>
      </c>
      <c r="R31" s="179">
        <f t="shared" si="4"/>
        <v>116.75</v>
      </c>
      <c r="S31" s="180">
        <v>3</v>
      </c>
      <c r="T31" s="81">
        <v>10</v>
      </c>
    </row>
    <row r="32" spans="1:20" ht="12.75">
      <c r="A32" s="69">
        <f t="shared" si="5"/>
        <v>28</v>
      </c>
      <c r="B32" s="187" t="s">
        <v>108</v>
      </c>
      <c r="C32" s="266"/>
      <c r="D32" s="168">
        <v>16</v>
      </c>
      <c r="E32" s="169">
        <f t="shared" si="0"/>
        <v>64</v>
      </c>
      <c r="F32" s="173">
        <v>141</v>
      </c>
      <c r="G32" s="183">
        <v>121</v>
      </c>
      <c r="H32" s="183">
        <v>133</v>
      </c>
      <c r="I32" s="184">
        <v>116</v>
      </c>
      <c r="J32" s="173"/>
      <c r="K32" s="184"/>
      <c r="L32" s="173"/>
      <c r="M32" s="206"/>
      <c r="N32" s="185"/>
      <c r="O32" s="450"/>
      <c r="P32" s="451">
        <f t="shared" si="2"/>
        <v>511</v>
      </c>
      <c r="Q32" s="452">
        <f t="shared" si="3"/>
        <v>575</v>
      </c>
      <c r="R32" s="453">
        <f t="shared" si="4"/>
        <v>127.75</v>
      </c>
      <c r="S32" s="180">
        <v>2</v>
      </c>
      <c r="T32" s="81">
        <v>9</v>
      </c>
    </row>
    <row r="33" spans="1:20" ht="13.5" thickBot="1">
      <c r="A33" s="69">
        <f t="shared" si="5"/>
        <v>29</v>
      </c>
      <c r="B33" s="454" t="s">
        <v>10</v>
      </c>
      <c r="C33" s="455"/>
      <c r="D33" s="366">
        <v>14</v>
      </c>
      <c r="E33" s="367">
        <f t="shared" si="0"/>
        <v>56</v>
      </c>
      <c r="F33" s="368">
        <v>119</v>
      </c>
      <c r="G33" s="369">
        <v>111</v>
      </c>
      <c r="H33" s="369">
        <v>170</v>
      </c>
      <c r="I33" s="370">
        <v>106</v>
      </c>
      <c r="J33" s="368"/>
      <c r="K33" s="370"/>
      <c r="L33" s="368"/>
      <c r="M33" s="371"/>
      <c r="N33" s="372"/>
      <c r="O33" s="373"/>
      <c r="P33" s="374">
        <f t="shared" si="2"/>
        <v>506</v>
      </c>
      <c r="Q33" s="375">
        <f t="shared" si="3"/>
        <v>562</v>
      </c>
      <c r="R33" s="376">
        <f t="shared" si="4"/>
        <v>126.5</v>
      </c>
      <c r="S33" s="449">
        <v>1</v>
      </c>
      <c r="T33" s="81">
        <v>8</v>
      </c>
    </row>
    <row r="34" spans="1:20" ht="13.5" thickTop="1">
      <c r="A34" s="69">
        <f t="shared" si="5"/>
        <v>30</v>
      </c>
      <c r="B34" s="181"/>
      <c r="C34" s="182"/>
      <c r="D34" s="168"/>
      <c r="E34" s="169"/>
      <c r="F34" s="173"/>
      <c r="G34" s="183"/>
      <c r="H34" s="183"/>
      <c r="I34" s="184"/>
      <c r="J34" s="173"/>
      <c r="K34" s="184"/>
      <c r="L34" s="173"/>
      <c r="M34" s="205"/>
      <c r="N34" s="185"/>
      <c r="O34" s="176"/>
      <c r="P34" s="177"/>
      <c r="Q34" s="178"/>
      <c r="R34" s="179"/>
      <c r="S34" s="180"/>
      <c r="T34" s="81">
        <v>7</v>
      </c>
    </row>
    <row r="35" spans="1:20" ht="13.5" thickBot="1">
      <c r="A35" s="210">
        <f t="shared" si="5"/>
        <v>31</v>
      </c>
      <c r="B35" s="211"/>
      <c r="C35" s="212"/>
      <c r="D35" s="213"/>
      <c r="E35" s="214"/>
      <c r="F35" s="215"/>
      <c r="G35" s="216"/>
      <c r="H35" s="216"/>
      <c r="I35" s="217"/>
      <c r="J35" s="215"/>
      <c r="K35" s="346"/>
      <c r="L35" s="215"/>
      <c r="M35" s="298"/>
      <c r="N35" s="219"/>
      <c r="O35" s="220"/>
      <c r="P35" s="221"/>
      <c r="Q35" s="222"/>
      <c r="R35" s="223"/>
      <c r="S35" s="224"/>
      <c r="T35" s="104">
        <v>6</v>
      </c>
    </row>
    <row r="36" spans="1:20" ht="13.5" thickTop="1">
      <c r="A36" s="347"/>
      <c r="B36" s="348"/>
      <c r="C36" s="349"/>
      <c r="D36" s="350"/>
      <c r="E36" s="351"/>
      <c r="F36" s="352"/>
      <c r="G36" s="353"/>
      <c r="H36" s="353"/>
      <c r="I36" s="354"/>
      <c r="J36" s="352"/>
      <c r="K36" s="355"/>
      <c r="L36" s="352"/>
      <c r="M36" s="356"/>
      <c r="N36" s="357"/>
      <c r="O36" s="358"/>
      <c r="P36" s="359"/>
      <c r="Q36" s="360"/>
      <c r="R36" s="361"/>
      <c r="S36" s="153"/>
      <c r="T36" s="111"/>
    </row>
    <row r="37" spans="1:20" ht="12.75">
      <c r="A37" s="362"/>
      <c r="B37" s="187"/>
      <c r="C37" s="182"/>
      <c r="D37" s="168"/>
      <c r="E37" s="169"/>
      <c r="F37" s="173"/>
      <c r="G37" s="183"/>
      <c r="H37" s="183"/>
      <c r="I37" s="184"/>
      <c r="J37" s="173"/>
      <c r="K37" s="267"/>
      <c r="L37" s="173"/>
      <c r="M37" s="206"/>
      <c r="N37" s="185"/>
      <c r="O37" s="176"/>
      <c r="P37" s="177"/>
      <c r="Q37" s="178"/>
      <c r="R37" s="179"/>
      <c r="S37" s="80"/>
      <c r="T37" s="81"/>
    </row>
    <row r="38" spans="1:20" ht="12.75">
      <c r="A38" s="362"/>
      <c r="B38" s="187"/>
      <c r="C38" s="182"/>
      <c r="D38" s="168"/>
      <c r="E38" s="169"/>
      <c r="F38" s="173"/>
      <c r="G38" s="183"/>
      <c r="H38" s="183"/>
      <c r="I38" s="184"/>
      <c r="J38" s="173"/>
      <c r="K38" s="184"/>
      <c r="L38" s="173"/>
      <c r="M38" s="205"/>
      <c r="N38" s="185"/>
      <c r="O38" s="176"/>
      <c r="P38" s="177"/>
      <c r="Q38" s="178"/>
      <c r="R38" s="179"/>
      <c r="S38" s="80"/>
      <c r="T38" s="81"/>
    </row>
    <row r="39" spans="1:20" ht="12.75">
      <c r="A39" s="362"/>
      <c r="B39" s="187"/>
      <c r="C39" s="182"/>
      <c r="D39" s="168"/>
      <c r="E39" s="169"/>
      <c r="F39" s="173"/>
      <c r="G39" s="183"/>
      <c r="H39" s="183"/>
      <c r="I39" s="184"/>
      <c r="J39" s="173"/>
      <c r="K39" s="267"/>
      <c r="L39" s="173"/>
      <c r="M39" s="206"/>
      <c r="N39" s="185"/>
      <c r="O39" s="176"/>
      <c r="P39" s="177"/>
      <c r="Q39" s="178"/>
      <c r="R39" s="179"/>
      <c r="S39" s="80"/>
      <c r="T39" s="81"/>
    </row>
    <row r="40" spans="1:20" ht="12.75">
      <c r="A40" s="362"/>
      <c r="B40" s="187"/>
      <c r="C40" s="182"/>
      <c r="D40" s="168"/>
      <c r="E40" s="169"/>
      <c r="F40" s="173"/>
      <c r="G40" s="183"/>
      <c r="H40" s="183"/>
      <c r="I40" s="184"/>
      <c r="J40" s="173"/>
      <c r="K40" s="267"/>
      <c r="L40" s="173"/>
      <c r="M40" s="206"/>
      <c r="N40" s="185"/>
      <c r="O40" s="176"/>
      <c r="P40" s="177"/>
      <c r="Q40" s="178"/>
      <c r="R40" s="179"/>
      <c r="S40" s="80"/>
      <c r="T40" s="81"/>
    </row>
    <row r="41" spans="1:20" ht="12.75">
      <c r="A41" s="362"/>
      <c r="B41" s="187"/>
      <c r="C41" s="182"/>
      <c r="D41" s="168"/>
      <c r="E41" s="169"/>
      <c r="F41" s="173"/>
      <c r="G41" s="183"/>
      <c r="H41" s="183"/>
      <c r="I41" s="184"/>
      <c r="J41" s="173"/>
      <c r="K41" s="267"/>
      <c r="L41" s="173"/>
      <c r="M41" s="206"/>
      <c r="N41" s="185"/>
      <c r="O41" s="176"/>
      <c r="P41" s="177"/>
      <c r="Q41" s="178"/>
      <c r="R41" s="179"/>
      <c r="S41" s="80"/>
      <c r="T41" s="81"/>
    </row>
    <row r="42" spans="1:20" ht="12.75">
      <c r="A42" s="362"/>
      <c r="B42" s="187"/>
      <c r="C42" s="182"/>
      <c r="D42" s="168"/>
      <c r="E42" s="169"/>
      <c r="F42" s="173"/>
      <c r="G42" s="183"/>
      <c r="H42" s="183"/>
      <c r="I42" s="184"/>
      <c r="J42" s="173"/>
      <c r="K42" s="267"/>
      <c r="L42" s="173"/>
      <c r="M42" s="206"/>
      <c r="N42" s="185"/>
      <c r="O42" s="176"/>
      <c r="P42" s="177"/>
      <c r="Q42" s="178"/>
      <c r="R42" s="179"/>
      <c r="S42" s="80"/>
      <c r="T42" s="81"/>
    </row>
    <row r="43" spans="1:20" ht="13.5" thickBot="1">
      <c r="A43" s="362"/>
      <c r="B43" s="187"/>
      <c r="C43" s="182"/>
      <c r="D43" s="168"/>
      <c r="E43" s="169"/>
      <c r="F43" s="173"/>
      <c r="G43" s="183"/>
      <c r="H43" s="183"/>
      <c r="I43" s="184"/>
      <c r="J43" s="173"/>
      <c r="K43" s="267"/>
      <c r="L43" s="173"/>
      <c r="M43" s="206"/>
      <c r="N43" s="185"/>
      <c r="O43" s="176"/>
      <c r="P43" s="177"/>
      <c r="Q43" s="178"/>
      <c r="R43" s="179"/>
      <c r="S43" s="141"/>
      <c r="T43" s="104"/>
    </row>
    <row r="44" spans="1:20" ht="13.5" thickTop="1">
      <c r="A44" s="362"/>
      <c r="B44" s="187"/>
      <c r="C44" s="182"/>
      <c r="D44" s="168"/>
      <c r="E44" s="169"/>
      <c r="F44" s="173"/>
      <c r="G44" s="183"/>
      <c r="H44" s="183"/>
      <c r="I44" s="184"/>
      <c r="J44" s="173"/>
      <c r="K44" s="267"/>
      <c r="L44" s="173"/>
      <c r="M44" s="206"/>
      <c r="N44" s="185"/>
      <c r="O44" s="176"/>
      <c r="P44" s="177"/>
      <c r="Q44" s="178"/>
      <c r="R44" s="179"/>
      <c r="S44" s="153"/>
      <c r="T44" s="154"/>
    </row>
    <row r="45" spans="1:20" ht="12.75">
      <c r="A45" s="362"/>
      <c r="B45" s="187"/>
      <c r="C45" s="182"/>
      <c r="D45" s="168"/>
      <c r="E45" s="169"/>
      <c r="F45" s="173"/>
      <c r="G45" s="183"/>
      <c r="H45" s="183"/>
      <c r="I45" s="184"/>
      <c r="J45" s="173"/>
      <c r="K45" s="267"/>
      <c r="L45" s="173"/>
      <c r="M45" s="206"/>
      <c r="N45" s="185"/>
      <c r="O45" s="176"/>
      <c r="P45" s="177"/>
      <c r="Q45" s="178"/>
      <c r="R45" s="179"/>
      <c r="S45" s="80"/>
      <c r="T45" s="156"/>
    </row>
    <row r="46" spans="1:20" ht="12.75">
      <c r="A46" s="362"/>
      <c r="B46" s="187"/>
      <c r="C46" s="182"/>
      <c r="D46" s="168"/>
      <c r="E46" s="169"/>
      <c r="F46" s="173"/>
      <c r="G46" s="183"/>
      <c r="H46" s="183"/>
      <c r="I46" s="184"/>
      <c r="J46" s="173"/>
      <c r="K46" s="184"/>
      <c r="L46" s="173"/>
      <c r="M46" s="206"/>
      <c r="N46" s="185"/>
      <c r="O46" s="176"/>
      <c r="P46" s="177"/>
      <c r="Q46" s="178"/>
      <c r="R46" s="179"/>
      <c r="S46" s="80"/>
      <c r="T46" s="156"/>
    </row>
    <row r="47" spans="1:20" ht="13.5" thickBot="1">
      <c r="A47" s="363"/>
      <c r="B47" s="364"/>
      <c r="C47" s="365"/>
      <c r="D47" s="366"/>
      <c r="E47" s="367"/>
      <c r="F47" s="368"/>
      <c r="G47" s="369"/>
      <c r="H47" s="369"/>
      <c r="I47" s="370"/>
      <c r="J47" s="368"/>
      <c r="K47" s="370"/>
      <c r="L47" s="368"/>
      <c r="M47" s="371"/>
      <c r="N47" s="372"/>
      <c r="O47" s="373"/>
      <c r="P47" s="374"/>
      <c r="Q47" s="375"/>
      <c r="R47" s="376"/>
      <c r="S47" s="80"/>
      <c r="T47" s="156"/>
    </row>
    <row r="48" spans="1:20" ht="13.5" thickTop="1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48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47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5"/>
  <sheetViews>
    <sheetView zoomScale="84" zoomScaleNormal="84" zoomScalePageLayoutView="0" workbookViewId="0" topLeftCell="A1">
      <selection activeCell="Z25" sqref="Z25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4.7109375" style="33" customWidth="1"/>
    <col min="11" max="13" width="4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3" t="s">
        <v>113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 thickBot="1" thickTop="1">
      <c r="A2" s="473" t="s">
        <v>84</v>
      </c>
      <c r="B2" s="474"/>
      <c r="C2" s="474"/>
      <c r="D2" s="474"/>
      <c r="E2" s="474"/>
      <c r="F2" s="475">
        <f>IF(MAX(F5:M48)=0," ",MAX(F5:M48))</f>
        <v>258</v>
      </c>
      <c r="G2" s="475"/>
      <c r="H2" s="475"/>
      <c r="I2" s="476"/>
      <c r="J2" s="477" t="s">
        <v>117</v>
      </c>
      <c r="K2" s="478"/>
      <c r="L2" s="478"/>
      <c r="M2" s="478"/>
      <c r="N2" s="478"/>
      <c r="O2" s="478"/>
      <c r="P2" s="478"/>
      <c r="Q2" s="478"/>
      <c r="R2" s="478"/>
      <c r="S2" s="478"/>
      <c r="T2" s="479"/>
    </row>
    <row r="3" spans="1:20" ht="19.5" customHeight="1" thickBot="1" thickTop="1">
      <c r="A3" s="464" t="s">
        <v>55</v>
      </c>
      <c r="B3" s="480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 thickBot="1" thickTop="1">
      <c r="A4" s="464"/>
      <c r="B4" s="480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12</v>
      </c>
      <c r="C5" s="167"/>
      <c r="D5" s="168">
        <v>10</v>
      </c>
      <c r="E5" s="169">
        <f aca="true" t="shared" si="0" ref="E5:E34">IF(D5&gt;0,D5*COUNT(F5:K5),"")</f>
        <v>60</v>
      </c>
      <c r="F5" s="170">
        <v>156</v>
      </c>
      <c r="G5" s="171">
        <v>233</v>
      </c>
      <c r="H5" s="171">
        <v>163</v>
      </c>
      <c r="I5" s="172">
        <v>217</v>
      </c>
      <c r="J5" s="173">
        <v>143</v>
      </c>
      <c r="K5" s="184">
        <v>189</v>
      </c>
      <c r="L5" s="171">
        <v>179</v>
      </c>
      <c r="M5" s="437">
        <v>245</v>
      </c>
      <c r="N5" s="62"/>
      <c r="O5" s="176">
        <f aca="true" t="shared" si="1" ref="O5:O34">SUM(L5:N5)+(D5*2)</f>
        <v>444</v>
      </c>
      <c r="P5" s="177">
        <f aca="true" t="shared" si="2" ref="P5:P34">SUM(F5:M5)</f>
        <v>1525</v>
      </c>
      <c r="Q5" s="178">
        <f aca="true" t="shared" si="3" ref="Q5:Q34">SUM(E5:M5)</f>
        <v>1585</v>
      </c>
      <c r="R5" s="179">
        <f aca="true" t="shared" si="4" ref="R5:R34">IF(ISERROR(AVERAGE(F5:M5)),"",AVERAGE(F5:M5))</f>
        <v>190.625</v>
      </c>
      <c r="S5" s="180">
        <v>30</v>
      </c>
      <c r="T5" s="68">
        <v>60</v>
      </c>
    </row>
    <row r="6" spans="1:20" ht="12.75">
      <c r="A6" s="69">
        <f>A5+1</f>
        <v>2</v>
      </c>
      <c r="B6" s="187" t="s">
        <v>81</v>
      </c>
      <c r="C6" s="182"/>
      <c r="D6" s="168">
        <v>2</v>
      </c>
      <c r="E6" s="169">
        <f t="shared" si="0"/>
        <v>12</v>
      </c>
      <c r="F6" s="173">
        <v>184</v>
      </c>
      <c r="G6" s="183">
        <v>222</v>
      </c>
      <c r="H6" s="183">
        <v>215</v>
      </c>
      <c r="I6" s="184">
        <v>183</v>
      </c>
      <c r="J6" s="173">
        <v>191</v>
      </c>
      <c r="K6" s="267">
        <v>225</v>
      </c>
      <c r="L6" s="183">
        <v>225</v>
      </c>
      <c r="M6" s="456">
        <v>212</v>
      </c>
      <c r="N6" s="79"/>
      <c r="O6" s="176">
        <f t="shared" si="1"/>
        <v>441</v>
      </c>
      <c r="P6" s="177">
        <f t="shared" si="2"/>
        <v>1657</v>
      </c>
      <c r="Q6" s="178">
        <f t="shared" si="3"/>
        <v>1669</v>
      </c>
      <c r="R6" s="179">
        <f t="shared" si="4"/>
        <v>207.125</v>
      </c>
      <c r="S6" s="180">
        <v>29</v>
      </c>
      <c r="T6" s="81">
        <v>55</v>
      </c>
    </row>
    <row r="7" spans="1:20" ht="12.75">
      <c r="A7" s="69">
        <f>A6+1</f>
        <v>3</v>
      </c>
      <c r="B7" s="187" t="s">
        <v>111</v>
      </c>
      <c r="C7" s="182"/>
      <c r="D7" s="168"/>
      <c r="E7" s="169">
        <f t="shared" si="0"/>
      </c>
      <c r="F7" s="173">
        <v>221</v>
      </c>
      <c r="G7" s="183">
        <v>230</v>
      </c>
      <c r="H7" s="183">
        <v>191</v>
      </c>
      <c r="I7" s="184">
        <v>214</v>
      </c>
      <c r="J7" s="173">
        <v>156</v>
      </c>
      <c r="K7" s="184">
        <v>239</v>
      </c>
      <c r="L7" s="183">
        <v>209</v>
      </c>
      <c r="M7" s="456">
        <v>223</v>
      </c>
      <c r="N7" s="79"/>
      <c r="O7" s="176">
        <f t="shared" si="1"/>
        <v>432</v>
      </c>
      <c r="P7" s="177">
        <f t="shared" si="2"/>
        <v>1683</v>
      </c>
      <c r="Q7" s="178">
        <f t="shared" si="3"/>
        <v>1683</v>
      </c>
      <c r="R7" s="179">
        <f t="shared" si="4"/>
        <v>210.375</v>
      </c>
      <c r="S7" s="180">
        <v>28</v>
      </c>
      <c r="T7" s="81">
        <v>50</v>
      </c>
    </row>
    <row r="8" spans="1:20" ht="12.75">
      <c r="A8" s="69">
        <f>A7+1</f>
        <v>4</v>
      </c>
      <c r="B8" s="187" t="s">
        <v>18</v>
      </c>
      <c r="C8" s="182"/>
      <c r="D8" s="168"/>
      <c r="E8" s="169">
        <f t="shared" si="0"/>
      </c>
      <c r="F8" s="173">
        <v>222</v>
      </c>
      <c r="G8" s="183">
        <v>182</v>
      </c>
      <c r="H8" s="183">
        <v>197</v>
      </c>
      <c r="I8" s="184">
        <v>223</v>
      </c>
      <c r="J8" s="173">
        <v>183</v>
      </c>
      <c r="K8" s="184">
        <v>190</v>
      </c>
      <c r="L8" s="183">
        <v>258</v>
      </c>
      <c r="M8" s="183">
        <v>170</v>
      </c>
      <c r="N8" s="79"/>
      <c r="O8" s="176">
        <f t="shared" si="1"/>
        <v>428</v>
      </c>
      <c r="P8" s="177">
        <f t="shared" si="2"/>
        <v>1625</v>
      </c>
      <c r="Q8" s="178">
        <f t="shared" si="3"/>
        <v>1625</v>
      </c>
      <c r="R8" s="179">
        <f t="shared" si="4"/>
        <v>203.125</v>
      </c>
      <c r="S8" s="180">
        <v>27</v>
      </c>
      <c r="T8" s="81">
        <v>45</v>
      </c>
    </row>
    <row r="9" spans="1:20" ht="12.75">
      <c r="A9" s="69">
        <f>A8+1</f>
        <v>5</v>
      </c>
      <c r="B9" s="187" t="s">
        <v>85</v>
      </c>
      <c r="C9" s="207" t="s">
        <v>77</v>
      </c>
      <c r="D9" s="168">
        <v>10</v>
      </c>
      <c r="E9" s="169">
        <f t="shared" si="0"/>
        <v>60</v>
      </c>
      <c r="F9" s="173">
        <v>178</v>
      </c>
      <c r="G9" s="183">
        <v>214</v>
      </c>
      <c r="H9" s="183">
        <v>212</v>
      </c>
      <c r="I9" s="184">
        <v>171</v>
      </c>
      <c r="J9" s="173">
        <v>183</v>
      </c>
      <c r="K9" s="267">
        <v>240</v>
      </c>
      <c r="L9" s="183">
        <v>186</v>
      </c>
      <c r="M9" s="456">
        <v>216</v>
      </c>
      <c r="N9" s="79"/>
      <c r="O9" s="176">
        <f t="shared" si="1"/>
        <v>422</v>
      </c>
      <c r="P9" s="177">
        <f t="shared" si="2"/>
        <v>1600</v>
      </c>
      <c r="Q9" s="178">
        <f t="shared" si="3"/>
        <v>1660</v>
      </c>
      <c r="R9" s="179">
        <f t="shared" si="4"/>
        <v>200</v>
      </c>
      <c r="S9" s="180">
        <v>26</v>
      </c>
      <c r="T9" s="81">
        <v>42</v>
      </c>
    </row>
    <row r="10" spans="1:20" ht="12.75">
      <c r="A10" s="69">
        <f>A9+1</f>
        <v>6</v>
      </c>
      <c r="B10" s="187" t="s">
        <v>92</v>
      </c>
      <c r="C10" s="182"/>
      <c r="D10" s="168">
        <v>10</v>
      </c>
      <c r="E10" s="169">
        <f t="shared" si="0"/>
        <v>60</v>
      </c>
      <c r="F10" s="173">
        <v>188</v>
      </c>
      <c r="G10" s="183">
        <v>176</v>
      </c>
      <c r="H10" s="183">
        <v>217</v>
      </c>
      <c r="I10" s="184">
        <v>158</v>
      </c>
      <c r="J10" s="173">
        <v>168</v>
      </c>
      <c r="K10" s="184">
        <v>198</v>
      </c>
      <c r="L10" s="183">
        <v>199</v>
      </c>
      <c r="M10" s="183">
        <v>168</v>
      </c>
      <c r="N10" s="79"/>
      <c r="O10" s="176">
        <f t="shared" si="1"/>
        <v>387</v>
      </c>
      <c r="P10" s="177">
        <f t="shared" si="2"/>
        <v>1472</v>
      </c>
      <c r="Q10" s="178">
        <f t="shared" si="3"/>
        <v>1532</v>
      </c>
      <c r="R10" s="179">
        <f t="shared" si="4"/>
        <v>184</v>
      </c>
      <c r="S10" s="180">
        <v>25</v>
      </c>
      <c r="T10" s="81">
        <v>39</v>
      </c>
    </row>
    <row r="11" spans="1:20" ht="12.75">
      <c r="A11" s="69">
        <v>7</v>
      </c>
      <c r="B11" s="187" t="s">
        <v>95</v>
      </c>
      <c r="C11" s="207" t="s">
        <v>77</v>
      </c>
      <c r="D11" s="168">
        <v>10</v>
      </c>
      <c r="E11" s="169">
        <f t="shared" si="0"/>
        <v>60</v>
      </c>
      <c r="F11" s="173">
        <v>230</v>
      </c>
      <c r="G11" s="183">
        <v>189</v>
      </c>
      <c r="H11" s="183">
        <v>166</v>
      </c>
      <c r="I11" s="184">
        <v>161</v>
      </c>
      <c r="J11" s="173">
        <v>181</v>
      </c>
      <c r="K11" s="267">
        <v>137</v>
      </c>
      <c r="L11" s="183">
        <v>201</v>
      </c>
      <c r="M11" s="186">
        <v>164</v>
      </c>
      <c r="N11" s="79"/>
      <c r="O11" s="176">
        <f t="shared" si="1"/>
        <v>385</v>
      </c>
      <c r="P11" s="177">
        <f t="shared" si="2"/>
        <v>1429</v>
      </c>
      <c r="Q11" s="178">
        <f t="shared" si="3"/>
        <v>1489</v>
      </c>
      <c r="R11" s="179">
        <f t="shared" si="4"/>
        <v>178.625</v>
      </c>
      <c r="S11" s="180">
        <v>24</v>
      </c>
      <c r="T11" s="81">
        <v>36</v>
      </c>
    </row>
    <row r="12" spans="1:20" ht="12.75">
      <c r="A12" s="69">
        <f aca="true" t="shared" si="5" ref="A12:A41">A11+1</f>
        <v>8</v>
      </c>
      <c r="B12" s="187" t="s">
        <v>91</v>
      </c>
      <c r="C12" s="207" t="s">
        <v>77</v>
      </c>
      <c r="D12" s="168">
        <v>8</v>
      </c>
      <c r="E12" s="169">
        <f t="shared" si="0"/>
        <v>48</v>
      </c>
      <c r="F12" s="173">
        <v>163</v>
      </c>
      <c r="G12" s="183">
        <v>211</v>
      </c>
      <c r="H12" s="183">
        <v>157</v>
      </c>
      <c r="I12" s="184">
        <v>191</v>
      </c>
      <c r="J12" s="173">
        <v>185</v>
      </c>
      <c r="K12" s="174">
        <v>181</v>
      </c>
      <c r="L12" s="183">
        <v>177</v>
      </c>
      <c r="M12" s="186">
        <v>185</v>
      </c>
      <c r="N12" s="79"/>
      <c r="O12" s="176">
        <f t="shared" si="1"/>
        <v>378</v>
      </c>
      <c r="P12" s="177">
        <f t="shared" si="2"/>
        <v>1450</v>
      </c>
      <c r="Q12" s="178">
        <f t="shared" si="3"/>
        <v>1498</v>
      </c>
      <c r="R12" s="179">
        <f t="shared" si="4"/>
        <v>181.25</v>
      </c>
      <c r="S12" s="180">
        <v>23</v>
      </c>
      <c r="T12" s="81">
        <v>34</v>
      </c>
    </row>
    <row r="13" spans="1:20" ht="12.75">
      <c r="A13" s="69">
        <f t="shared" si="5"/>
        <v>9</v>
      </c>
      <c r="B13" s="187" t="s">
        <v>16</v>
      </c>
      <c r="C13" s="182"/>
      <c r="D13" s="168">
        <v>14</v>
      </c>
      <c r="E13" s="169">
        <f t="shared" si="0"/>
        <v>84</v>
      </c>
      <c r="F13" s="173">
        <v>188</v>
      </c>
      <c r="G13" s="183">
        <v>214</v>
      </c>
      <c r="H13" s="183">
        <v>191</v>
      </c>
      <c r="I13" s="184">
        <v>223</v>
      </c>
      <c r="J13" s="173">
        <v>194</v>
      </c>
      <c r="K13" s="184">
        <v>160</v>
      </c>
      <c r="L13" s="183">
        <v>161</v>
      </c>
      <c r="M13" s="183">
        <v>181</v>
      </c>
      <c r="N13" s="79"/>
      <c r="O13" s="176">
        <f t="shared" si="1"/>
        <v>370</v>
      </c>
      <c r="P13" s="177">
        <f t="shared" si="2"/>
        <v>1512</v>
      </c>
      <c r="Q13" s="178">
        <f t="shared" si="3"/>
        <v>1596</v>
      </c>
      <c r="R13" s="179">
        <f t="shared" si="4"/>
        <v>189</v>
      </c>
      <c r="S13" s="180">
        <v>22</v>
      </c>
      <c r="T13" s="81">
        <v>32</v>
      </c>
    </row>
    <row r="14" spans="1:20" ht="12.75">
      <c r="A14" s="69">
        <f t="shared" si="5"/>
        <v>10</v>
      </c>
      <c r="B14" s="187" t="s">
        <v>76</v>
      </c>
      <c r="C14" s="182"/>
      <c r="D14" s="168">
        <v>6</v>
      </c>
      <c r="E14" s="169">
        <f t="shared" si="0"/>
        <v>36</v>
      </c>
      <c r="F14" s="173">
        <v>222</v>
      </c>
      <c r="G14" s="183">
        <v>198</v>
      </c>
      <c r="H14" s="183">
        <v>166</v>
      </c>
      <c r="I14" s="184">
        <v>171</v>
      </c>
      <c r="J14" s="173">
        <v>211</v>
      </c>
      <c r="K14" s="184">
        <v>192</v>
      </c>
      <c r="L14" s="183">
        <v>190</v>
      </c>
      <c r="M14" s="186">
        <v>147</v>
      </c>
      <c r="N14" s="79"/>
      <c r="O14" s="176">
        <f t="shared" si="1"/>
        <v>349</v>
      </c>
      <c r="P14" s="177">
        <f t="shared" si="2"/>
        <v>1497</v>
      </c>
      <c r="Q14" s="178">
        <f t="shared" si="3"/>
        <v>1533</v>
      </c>
      <c r="R14" s="179">
        <f t="shared" si="4"/>
        <v>187.125</v>
      </c>
      <c r="S14" s="180">
        <v>21</v>
      </c>
      <c r="T14" s="81">
        <v>30</v>
      </c>
    </row>
    <row r="15" spans="1:20" ht="12.75">
      <c r="A15" s="69">
        <f t="shared" si="5"/>
        <v>11</v>
      </c>
      <c r="B15" s="187" t="s">
        <v>17</v>
      </c>
      <c r="C15" s="182"/>
      <c r="D15" s="168">
        <v>6</v>
      </c>
      <c r="E15" s="169">
        <f t="shared" si="0"/>
        <v>36</v>
      </c>
      <c r="F15" s="173">
        <v>190</v>
      </c>
      <c r="G15" s="183">
        <v>218</v>
      </c>
      <c r="H15" s="183">
        <v>188</v>
      </c>
      <c r="I15" s="184">
        <v>165</v>
      </c>
      <c r="J15" s="173">
        <v>199</v>
      </c>
      <c r="K15" s="267">
        <v>166</v>
      </c>
      <c r="L15" s="183">
        <v>165</v>
      </c>
      <c r="M15" s="186">
        <v>166</v>
      </c>
      <c r="N15" s="79"/>
      <c r="O15" s="176">
        <f t="shared" si="1"/>
        <v>343</v>
      </c>
      <c r="P15" s="177">
        <f t="shared" si="2"/>
        <v>1457</v>
      </c>
      <c r="Q15" s="178">
        <f t="shared" si="3"/>
        <v>1493</v>
      </c>
      <c r="R15" s="179">
        <f t="shared" si="4"/>
        <v>182.125</v>
      </c>
      <c r="S15" s="180">
        <v>20</v>
      </c>
      <c r="T15" s="81">
        <v>28</v>
      </c>
    </row>
    <row r="16" spans="1:20" ht="13.5" thickBot="1">
      <c r="A16" s="88">
        <f t="shared" si="5"/>
        <v>12</v>
      </c>
      <c r="B16" s="188" t="s">
        <v>78</v>
      </c>
      <c r="C16" s="189"/>
      <c r="D16" s="190">
        <v>4</v>
      </c>
      <c r="E16" s="191">
        <f t="shared" si="0"/>
        <v>24</v>
      </c>
      <c r="F16" s="192">
        <v>146</v>
      </c>
      <c r="G16" s="193">
        <v>218</v>
      </c>
      <c r="H16" s="193">
        <v>190</v>
      </c>
      <c r="I16" s="194">
        <v>224</v>
      </c>
      <c r="J16" s="192">
        <v>257</v>
      </c>
      <c r="K16" s="194">
        <v>147</v>
      </c>
      <c r="L16" s="193">
        <v>168</v>
      </c>
      <c r="M16" s="193">
        <v>156</v>
      </c>
      <c r="N16" s="98"/>
      <c r="O16" s="176">
        <f t="shared" si="1"/>
        <v>332</v>
      </c>
      <c r="P16" s="197">
        <f t="shared" si="2"/>
        <v>1506</v>
      </c>
      <c r="Q16" s="198">
        <f t="shared" si="3"/>
        <v>1530</v>
      </c>
      <c r="R16" s="199">
        <f t="shared" si="4"/>
        <v>188.25</v>
      </c>
      <c r="S16" s="200">
        <v>19</v>
      </c>
      <c r="T16" s="104">
        <v>26</v>
      </c>
    </row>
    <row r="17" spans="1:20" ht="13.5" thickTop="1">
      <c r="A17" s="52">
        <f t="shared" si="5"/>
        <v>13</v>
      </c>
      <c r="B17" s="264" t="s">
        <v>22</v>
      </c>
      <c r="C17" s="167"/>
      <c r="D17" s="201">
        <v>16</v>
      </c>
      <c r="E17" s="202">
        <f t="shared" si="0"/>
        <v>96</v>
      </c>
      <c r="F17" s="170">
        <v>160</v>
      </c>
      <c r="G17" s="171">
        <v>176</v>
      </c>
      <c r="H17" s="171">
        <v>169</v>
      </c>
      <c r="I17" s="172">
        <v>158</v>
      </c>
      <c r="J17" s="170">
        <v>169</v>
      </c>
      <c r="K17" s="457">
        <v>192</v>
      </c>
      <c r="L17" s="170"/>
      <c r="M17" s="203"/>
      <c r="N17" s="62"/>
      <c r="O17" s="176">
        <f t="shared" si="1"/>
        <v>32</v>
      </c>
      <c r="P17" s="177">
        <f t="shared" si="2"/>
        <v>1024</v>
      </c>
      <c r="Q17" s="178">
        <f t="shared" si="3"/>
        <v>1120</v>
      </c>
      <c r="R17" s="179">
        <f t="shared" si="4"/>
        <v>170.66666666666666</v>
      </c>
      <c r="S17" s="204">
        <v>18</v>
      </c>
      <c r="T17" s="111">
        <v>24</v>
      </c>
    </row>
    <row r="18" spans="1:20" ht="12.75">
      <c r="A18" s="69">
        <f t="shared" si="5"/>
        <v>14</v>
      </c>
      <c r="B18" s="187" t="s">
        <v>19</v>
      </c>
      <c r="C18" s="182"/>
      <c r="D18" s="168">
        <v>6</v>
      </c>
      <c r="E18" s="169">
        <f t="shared" si="0"/>
        <v>36</v>
      </c>
      <c r="F18" s="173">
        <v>187</v>
      </c>
      <c r="G18" s="183">
        <v>156</v>
      </c>
      <c r="H18" s="183">
        <v>184</v>
      </c>
      <c r="I18" s="184">
        <v>203</v>
      </c>
      <c r="J18" s="173">
        <v>165</v>
      </c>
      <c r="K18" s="174">
        <v>180</v>
      </c>
      <c r="L18" s="173"/>
      <c r="M18" s="206"/>
      <c r="N18" s="79"/>
      <c r="O18" s="176">
        <f t="shared" si="1"/>
        <v>12</v>
      </c>
      <c r="P18" s="177">
        <f t="shared" si="2"/>
        <v>1075</v>
      </c>
      <c r="Q18" s="178">
        <f t="shared" si="3"/>
        <v>1111</v>
      </c>
      <c r="R18" s="179">
        <f t="shared" si="4"/>
        <v>179.16666666666666</v>
      </c>
      <c r="S18" s="180">
        <v>17</v>
      </c>
      <c r="T18" s="81">
        <v>23</v>
      </c>
    </row>
    <row r="19" spans="1:20" ht="12.75">
      <c r="A19" s="69">
        <f t="shared" si="5"/>
        <v>15</v>
      </c>
      <c r="B19" s="187" t="s">
        <v>79</v>
      </c>
      <c r="C19" s="182"/>
      <c r="D19" s="168">
        <v>24</v>
      </c>
      <c r="E19" s="169">
        <f t="shared" si="0"/>
        <v>144</v>
      </c>
      <c r="F19" s="173">
        <v>135</v>
      </c>
      <c r="G19" s="183">
        <v>175</v>
      </c>
      <c r="H19" s="183">
        <v>196</v>
      </c>
      <c r="I19" s="184">
        <v>165</v>
      </c>
      <c r="J19" s="173">
        <v>145</v>
      </c>
      <c r="K19" s="184">
        <v>150</v>
      </c>
      <c r="L19" s="173"/>
      <c r="M19" s="205"/>
      <c r="N19" s="79"/>
      <c r="O19" s="176">
        <f t="shared" si="1"/>
        <v>48</v>
      </c>
      <c r="P19" s="177">
        <f t="shared" si="2"/>
        <v>966</v>
      </c>
      <c r="Q19" s="178">
        <f t="shared" si="3"/>
        <v>1110</v>
      </c>
      <c r="R19" s="179">
        <f t="shared" si="4"/>
        <v>161</v>
      </c>
      <c r="S19" s="180">
        <v>16</v>
      </c>
      <c r="T19" s="81">
        <v>22</v>
      </c>
    </row>
    <row r="20" spans="1:20" ht="12.75">
      <c r="A20" s="69">
        <f t="shared" si="5"/>
        <v>16</v>
      </c>
      <c r="B20" s="187" t="s">
        <v>94</v>
      </c>
      <c r="C20" s="182"/>
      <c r="D20" s="168">
        <v>16</v>
      </c>
      <c r="E20" s="169">
        <f t="shared" si="0"/>
        <v>96</v>
      </c>
      <c r="F20" s="173">
        <v>210</v>
      </c>
      <c r="G20" s="183">
        <v>183</v>
      </c>
      <c r="H20" s="183">
        <v>158</v>
      </c>
      <c r="I20" s="184">
        <v>148</v>
      </c>
      <c r="J20" s="173">
        <v>154</v>
      </c>
      <c r="K20" s="184">
        <v>160</v>
      </c>
      <c r="L20" s="173"/>
      <c r="M20" s="206"/>
      <c r="N20" s="79"/>
      <c r="O20" s="176">
        <f t="shared" si="1"/>
        <v>32</v>
      </c>
      <c r="P20" s="177">
        <f t="shared" si="2"/>
        <v>1013</v>
      </c>
      <c r="Q20" s="178">
        <f t="shared" si="3"/>
        <v>1109</v>
      </c>
      <c r="R20" s="179">
        <f t="shared" si="4"/>
        <v>168.83333333333334</v>
      </c>
      <c r="S20" s="180">
        <v>15</v>
      </c>
      <c r="T20" s="81">
        <v>21</v>
      </c>
    </row>
    <row r="21" spans="1:20" ht="12.75">
      <c r="A21" s="69">
        <f t="shared" si="5"/>
        <v>17</v>
      </c>
      <c r="B21" s="187" t="s">
        <v>20</v>
      </c>
      <c r="C21" s="182"/>
      <c r="D21" s="168">
        <v>24</v>
      </c>
      <c r="E21" s="169">
        <f t="shared" si="0"/>
        <v>144</v>
      </c>
      <c r="F21" s="173">
        <v>142</v>
      </c>
      <c r="G21" s="183">
        <v>144</v>
      </c>
      <c r="H21" s="183">
        <v>182</v>
      </c>
      <c r="I21" s="184">
        <v>186</v>
      </c>
      <c r="J21" s="173">
        <v>135</v>
      </c>
      <c r="K21" s="174">
        <v>173</v>
      </c>
      <c r="L21" s="173"/>
      <c r="M21" s="206"/>
      <c r="N21" s="79"/>
      <c r="O21" s="176">
        <f t="shared" si="1"/>
        <v>48</v>
      </c>
      <c r="P21" s="177">
        <f t="shared" si="2"/>
        <v>962</v>
      </c>
      <c r="Q21" s="178">
        <f t="shared" si="3"/>
        <v>1106</v>
      </c>
      <c r="R21" s="179">
        <f t="shared" si="4"/>
        <v>160.33333333333334</v>
      </c>
      <c r="S21" s="180">
        <v>14</v>
      </c>
      <c r="T21" s="81">
        <v>20</v>
      </c>
    </row>
    <row r="22" spans="1:20" ht="12.75">
      <c r="A22" s="69">
        <f t="shared" si="5"/>
        <v>18</v>
      </c>
      <c r="B22" s="187" t="s">
        <v>90</v>
      </c>
      <c r="C22" s="182"/>
      <c r="D22" s="168">
        <v>8</v>
      </c>
      <c r="E22" s="169">
        <f t="shared" si="0"/>
        <v>48</v>
      </c>
      <c r="F22" s="173">
        <v>171</v>
      </c>
      <c r="G22" s="183">
        <v>204</v>
      </c>
      <c r="H22" s="183">
        <v>157</v>
      </c>
      <c r="I22" s="184">
        <v>147</v>
      </c>
      <c r="J22" s="173">
        <v>197</v>
      </c>
      <c r="K22" s="184">
        <v>168</v>
      </c>
      <c r="L22" s="173"/>
      <c r="M22" s="206"/>
      <c r="N22" s="79"/>
      <c r="O22" s="176">
        <f t="shared" si="1"/>
        <v>16</v>
      </c>
      <c r="P22" s="177">
        <f t="shared" si="2"/>
        <v>1044</v>
      </c>
      <c r="Q22" s="178">
        <f t="shared" si="3"/>
        <v>1092</v>
      </c>
      <c r="R22" s="179">
        <f t="shared" si="4"/>
        <v>174</v>
      </c>
      <c r="S22" s="180">
        <v>13</v>
      </c>
      <c r="T22" s="81">
        <v>19</v>
      </c>
    </row>
    <row r="23" spans="1:20" ht="12.75">
      <c r="A23" s="69">
        <f t="shared" si="5"/>
        <v>19</v>
      </c>
      <c r="B23" s="187" t="s">
        <v>11</v>
      </c>
      <c r="C23" s="182"/>
      <c r="D23" s="168">
        <v>14</v>
      </c>
      <c r="E23" s="169">
        <f t="shared" si="0"/>
        <v>84</v>
      </c>
      <c r="F23" s="173">
        <v>150</v>
      </c>
      <c r="G23" s="183">
        <v>183</v>
      </c>
      <c r="H23" s="183">
        <v>187</v>
      </c>
      <c r="I23" s="184">
        <v>159</v>
      </c>
      <c r="J23" s="173">
        <v>154</v>
      </c>
      <c r="K23" s="174">
        <v>169</v>
      </c>
      <c r="L23" s="173"/>
      <c r="M23" s="206"/>
      <c r="N23" s="79"/>
      <c r="O23" s="176">
        <f t="shared" si="1"/>
        <v>28</v>
      </c>
      <c r="P23" s="177">
        <f t="shared" si="2"/>
        <v>1002</v>
      </c>
      <c r="Q23" s="178">
        <f t="shared" si="3"/>
        <v>1086</v>
      </c>
      <c r="R23" s="179">
        <f t="shared" si="4"/>
        <v>167</v>
      </c>
      <c r="S23" s="180">
        <v>12</v>
      </c>
      <c r="T23" s="81">
        <v>18</v>
      </c>
    </row>
    <row r="24" spans="1:20" ht="12.75">
      <c r="A24" s="69">
        <f t="shared" si="5"/>
        <v>20</v>
      </c>
      <c r="B24" s="187" t="s">
        <v>112</v>
      </c>
      <c r="C24" s="182"/>
      <c r="D24" s="168">
        <v>6</v>
      </c>
      <c r="E24" s="169">
        <f t="shared" si="0"/>
        <v>36</v>
      </c>
      <c r="F24" s="173">
        <v>188</v>
      </c>
      <c r="G24" s="183">
        <v>160</v>
      </c>
      <c r="H24" s="183">
        <v>170</v>
      </c>
      <c r="I24" s="184">
        <v>193</v>
      </c>
      <c r="J24" s="173">
        <v>163</v>
      </c>
      <c r="K24" s="184">
        <v>168</v>
      </c>
      <c r="L24" s="173"/>
      <c r="M24" s="206"/>
      <c r="N24" s="79"/>
      <c r="O24" s="176">
        <f t="shared" si="1"/>
        <v>12</v>
      </c>
      <c r="P24" s="177">
        <f t="shared" si="2"/>
        <v>1042</v>
      </c>
      <c r="Q24" s="178">
        <f t="shared" si="3"/>
        <v>1078</v>
      </c>
      <c r="R24" s="179">
        <f t="shared" si="4"/>
        <v>173.66666666666666</v>
      </c>
      <c r="S24" s="180">
        <v>11</v>
      </c>
      <c r="T24" s="81">
        <v>17</v>
      </c>
    </row>
    <row r="25" spans="1:20" ht="12.75">
      <c r="A25" s="69">
        <f t="shared" si="5"/>
        <v>21</v>
      </c>
      <c r="B25" s="187" t="s">
        <v>88</v>
      </c>
      <c r="C25" s="207"/>
      <c r="D25" s="168">
        <v>10</v>
      </c>
      <c r="E25" s="169">
        <f t="shared" si="0"/>
        <v>60</v>
      </c>
      <c r="F25" s="173">
        <v>154</v>
      </c>
      <c r="G25" s="183">
        <v>162</v>
      </c>
      <c r="H25" s="183">
        <v>188</v>
      </c>
      <c r="I25" s="184">
        <v>167</v>
      </c>
      <c r="J25" s="173">
        <v>153</v>
      </c>
      <c r="K25" s="184">
        <v>182</v>
      </c>
      <c r="L25" s="173"/>
      <c r="M25" s="206"/>
      <c r="N25" s="79"/>
      <c r="O25" s="176">
        <f t="shared" si="1"/>
        <v>20</v>
      </c>
      <c r="P25" s="177">
        <f t="shared" si="2"/>
        <v>1006</v>
      </c>
      <c r="Q25" s="178">
        <f t="shared" si="3"/>
        <v>1066</v>
      </c>
      <c r="R25" s="179">
        <f t="shared" si="4"/>
        <v>167.66666666666666</v>
      </c>
      <c r="S25" s="180">
        <v>10</v>
      </c>
      <c r="T25" s="81">
        <v>16</v>
      </c>
    </row>
    <row r="26" spans="1:20" ht="12.75">
      <c r="A26" s="69">
        <f t="shared" si="5"/>
        <v>22</v>
      </c>
      <c r="B26" s="187" t="s">
        <v>86</v>
      </c>
      <c r="C26" s="182"/>
      <c r="D26" s="168">
        <v>22</v>
      </c>
      <c r="E26" s="169">
        <f t="shared" si="0"/>
        <v>132</v>
      </c>
      <c r="F26" s="173">
        <v>168</v>
      </c>
      <c r="G26" s="183">
        <v>166</v>
      </c>
      <c r="H26" s="183">
        <v>150</v>
      </c>
      <c r="I26" s="184">
        <v>148</v>
      </c>
      <c r="J26" s="173">
        <v>170</v>
      </c>
      <c r="K26" s="174">
        <v>123</v>
      </c>
      <c r="L26" s="173"/>
      <c r="M26" s="206"/>
      <c r="N26" s="79"/>
      <c r="O26" s="176">
        <f t="shared" si="1"/>
        <v>44</v>
      </c>
      <c r="P26" s="177">
        <f t="shared" si="2"/>
        <v>925</v>
      </c>
      <c r="Q26" s="178">
        <f t="shared" si="3"/>
        <v>1057</v>
      </c>
      <c r="R26" s="179">
        <f t="shared" si="4"/>
        <v>154.16666666666666</v>
      </c>
      <c r="S26" s="180">
        <v>9</v>
      </c>
      <c r="T26" s="81">
        <v>15</v>
      </c>
    </row>
    <row r="27" spans="1:20" ht="12.75">
      <c r="A27" s="69">
        <f t="shared" si="5"/>
        <v>23</v>
      </c>
      <c r="B27" s="187" t="s">
        <v>93</v>
      </c>
      <c r="C27" s="182"/>
      <c r="D27" s="168">
        <v>12</v>
      </c>
      <c r="E27" s="169">
        <f t="shared" si="0"/>
        <v>72</v>
      </c>
      <c r="F27" s="173">
        <v>156</v>
      </c>
      <c r="G27" s="183">
        <v>206</v>
      </c>
      <c r="H27" s="183">
        <v>160</v>
      </c>
      <c r="I27" s="184">
        <v>147</v>
      </c>
      <c r="J27" s="173">
        <v>148</v>
      </c>
      <c r="K27" s="184">
        <v>162</v>
      </c>
      <c r="L27" s="173"/>
      <c r="M27" s="205"/>
      <c r="N27" s="79"/>
      <c r="O27" s="176">
        <f t="shared" si="1"/>
        <v>24</v>
      </c>
      <c r="P27" s="177">
        <f t="shared" si="2"/>
        <v>979</v>
      </c>
      <c r="Q27" s="178">
        <f t="shared" si="3"/>
        <v>1051</v>
      </c>
      <c r="R27" s="179">
        <f t="shared" si="4"/>
        <v>163.16666666666666</v>
      </c>
      <c r="S27" s="180">
        <v>8</v>
      </c>
      <c r="T27" s="81">
        <v>14</v>
      </c>
    </row>
    <row r="28" spans="1:20" ht="13.5" thickBot="1">
      <c r="A28" s="88">
        <f t="shared" si="5"/>
        <v>24</v>
      </c>
      <c r="B28" s="188" t="s">
        <v>15</v>
      </c>
      <c r="C28" s="189"/>
      <c r="D28" s="190">
        <v>18</v>
      </c>
      <c r="E28" s="191">
        <f t="shared" si="0"/>
        <v>108</v>
      </c>
      <c r="F28" s="192">
        <v>180</v>
      </c>
      <c r="G28" s="193">
        <v>169</v>
      </c>
      <c r="H28" s="193">
        <v>137</v>
      </c>
      <c r="I28" s="194">
        <v>187</v>
      </c>
      <c r="J28" s="192">
        <v>130</v>
      </c>
      <c r="K28" s="194">
        <v>128</v>
      </c>
      <c r="L28" s="192"/>
      <c r="M28" s="458"/>
      <c r="N28" s="98"/>
      <c r="O28" s="176">
        <f t="shared" si="1"/>
        <v>36</v>
      </c>
      <c r="P28" s="197">
        <f t="shared" si="2"/>
        <v>931</v>
      </c>
      <c r="Q28" s="198">
        <f t="shared" si="3"/>
        <v>1039</v>
      </c>
      <c r="R28" s="199">
        <f t="shared" si="4"/>
        <v>155.16666666666666</v>
      </c>
      <c r="S28" s="200">
        <v>7</v>
      </c>
      <c r="T28" s="104">
        <v>13</v>
      </c>
    </row>
    <row r="29" spans="1:20" ht="13.5" thickTop="1">
      <c r="A29" s="52">
        <f t="shared" si="5"/>
        <v>25</v>
      </c>
      <c r="B29" s="264" t="s">
        <v>10</v>
      </c>
      <c r="C29" s="167"/>
      <c r="D29" s="201">
        <v>16</v>
      </c>
      <c r="E29" s="202">
        <f t="shared" si="0"/>
        <v>64</v>
      </c>
      <c r="F29" s="170">
        <v>170</v>
      </c>
      <c r="G29" s="171">
        <v>169</v>
      </c>
      <c r="H29" s="171">
        <v>157</v>
      </c>
      <c r="I29" s="172">
        <v>152</v>
      </c>
      <c r="J29" s="170"/>
      <c r="K29" s="172"/>
      <c r="L29" s="170"/>
      <c r="M29" s="459"/>
      <c r="N29" s="62"/>
      <c r="O29" s="176">
        <f t="shared" si="1"/>
        <v>32</v>
      </c>
      <c r="P29" s="177">
        <f t="shared" si="2"/>
        <v>648</v>
      </c>
      <c r="Q29" s="178">
        <f t="shared" si="3"/>
        <v>712</v>
      </c>
      <c r="R29" s="179">
        <f t="shared" si="4"/>
        <v>162</v>
      </c>
      <c r="S29" s="204">
        <v>6</v>
      </c>
      <c r="T29" s="111">
        <v>12</v>
      </c>
    </row>
    <row r="30" spans="1:20" ht="12.75">
      <c r="A30" s="69">
        <f t="shared" si="5"/>
        <v>26</v>
      </c>
      <c r="B30" s="187" t="s">
        <v>9</v>
      </c>
      <c r="C30" s="182"/>
      <c r="D30" s="168">
        <v>10</v>
      </c>
      <c r="E30" s="169">
        <f t="shared" si="0"/>
        <v>40</v>
      </c>
      <c r="F30" s="173">
        <v>158</v>
      </c>
      <c r="G30" s="183">
        <v>136</v>
      </c>
      <c r="H30" s="183">
        <v>184</v>
      </c>
      <c r="I30" s="184">
        <v>192</v>
      </c>
      <c r="J30" s="173"/>
      <c r="K30" s="267"/>
      <c r="L30" s="173"/>
      <c r="M30" s="206"/>
      <c r="N30" s="79"/>
      <c r="O30" s="176">
        <f t="shared" si="1"/>
        <v>20</v>
      </c>
      <c r="P30" s="177">
        <f t="shared" si="2"/>
        <v>670</v>
      </c>
      <c r="Q30" s="178">
        <f t="shared" si="3"/>
        <v>710</v>
      </c>
      <c r="R30" s="179">
        <f t="shared" si="4"/>
        <v>167.5</v>
      </c>
      <c r="S30" s="180">
        <v>5</v>
      </c>
      <c r="T30" s="81">
        <v>11</v>
      </c>
    </row>
    <row r="31" spans="1:20" ht="12.75">
      <c r="A31" s="69">
        <f t="shared" si="5"/>
        <v>27</v>
      </c>
      <c r="B31" s="187" t="s">
        <v>80</v>
      </c>
      <c r="C31" s="207" t="s">
        <v>77</v>
      </c>
      <c r="D31" s="168">
        <v>6</v>
      </c>
      <c r="E31" s="169">
        <f t="shared" si="0"/>
        <v>24</v>
      </c>
      <c r="F31" s="173">
        <v>166</v>
      </c>
      <c r="G31" s="183">
        <v>166</v>
      </c>
      <c r="H31" s="183">
        <v>172</v>
      </c>
      <c r="I31" s="184">
        <v>162</v>
      </c>
      <c r="J31" s="173"/>
      <c r="K31" s="184"/>
      <c r="L31" s="173"/>
      <c r="M31" s="206"/>
      <c r="N31" s="79"/>
      <c r="O31" s="176">
        <f t="shared" si="1"/>
        <v>12</v>
      </c>
      <c r="P31" s="177">
        <f t="shared" si="2"/>
        <v>666</v>
      </c>
      <c r="Q31" s="178">
        <f t="shared" si="3"/>
        <v>690</v>
      </c>
      <c r="R31" s="179">
        <f t="shared" si="4"/>
        <v>166.5</v>
      </c>
      <c r="S31" s="180">
        <v>4</v>
      </c>
      <c r="T31" s="81">
        <v>10</v>
      </c>
    </row>
    <row r="32" spans="1:20" ht="12.75">
      <c r="A32" s="69">
        <f t="shared" si="5"/>
        <v>28</v>
      </c>
      <c r="B32" s="187" t="s">
        <v>21</v>
      </c>
      <c r="C32" s="266"/>
      <c r="D32" s="168">
        <v>10</v>
      </c>
      <c r="E32" s="169">
        <f t="shared" si="0"/>
        <v>40</v>
      </c>
      <c r="F32" s="173">
        <v>153</v>
      </c>
      <c r="G32" s="183">
        <v>164</v>
      </c>
      <c r="H32" s="183">
        <v>145</v>
      </c>
      <c r="I32" s="184">
        <v>165</v>
      </c>
      <c r="J32" s="173"/>
      <c r="K32" s="184"/>
      <c r="L32" s="173"/>
      <c r="M32" s="206"/>
      <c r="N32" s="79"/>
      <c r="O32" s="176">
        <f t="shared" si="1"/>
        <v>20</v>
      </c>
      <c r="P32" s="177">
        <f t="shared" si="2"/>
        <v>627</v>
      </c>
      <c r="Q32" s="178">
        <f t="shared" si="3"/>
        <v>667</v>
      </c>
      <c r="R32" s="179">
        <f t="shared" si="4"/>
        <v>156.75</v>
      </c>
      <c r="S32" s="180">
        <v>3</v>
      </c>
      <c r="T32" s="81">
        <v>9</v>
      </c>
    </row>
    <row r="33" spans="1:20" ht="12.75">
      <c r="A33" s="69">
        <f t="shared" si="5"/>
        <v>29</v>
      </c>
      <c r="B33" s="264" t="s">
        <v>82</v>
      </c>
      <c r="C33" s="167"/>
      <c r="D33" s="168">
        <v>16</v>
      </c>
      <c r="E33" s="169">
        <f t="shared" si="0"/>
        <v>64</v>
      </c>
      <c r="F33" s="173">
        <v>145</v>
      </c>
      <c r="G33" s="183">
        <v>139</v>
      </c>
      <c r="H33" s="183">
        <v>150</v>
      </c>
      <c r="I33" s="184">
        <v>134</v>
      </c>
      <c r="J33" s="173"/>
      <c r="K33" s="184"/>
      <c r="L33" s="173"/>
      <c r="M33" s="206"/>
      <c r="N33" s="79"/>
      <c r="O33" s="176">
        <f t="shared" si="1"/>
        <v>32</v>
      </c>
      <c r="P33" s="177">
        <f t="shared" si="2"/>
        <v>568</v>
      </c>
      <c r="Q33" s="178">
        <f t="shared" si="3"/>
        <v>632</v>
      </c>
      <c r="R33" s="179">
        <f t="shared" si="4"/>
        <v>142</v>
      </c>
      <c r="S33" s="180">
        <v>2</v>
      </c>
      <c r="T33" s="81">
        <v>8</v>
      </c>
    </row>
    <row r="34" spans="1:20" ht="12.75">
      <c r="A34" s="69">
        <f t="shared" si="5"/>
        <v>30</v>
      </c>
      <c r="B34" s="377" t="s">
        <v>98</v>
      </c>
      <c r="C34" s="269"/>
      <c r="D34" s="270">
        <v>26</v>
      </c>
      <c r="E34" s="271">
        <f t="shared" si="0"/>
        <v>104</v>
      </c>
      <c r="F34" s="272">
        <v>144</v>
      </c>
      <c r="G34" s="273">
        <v>108</v>
      </c>
      <c r="H34" s="273">
        <v>138</v>
      </c>
      <c r="I34" s="274">
        <v>134</v>
      </c>
      <c r="J34" s="272"/>
      <c r="K34" s="274"/>
      <c r="L34" s="272"/>
      <c r="M34" s="460"/>
      <c r="N34" s="79"/>
      <c r="O34" s="277">
        <f t="shared" si="1"/>
        <v>52</v>
      </c>
      <c r="P34" s="278">
        <f t="shared" si="2"/>
        <v>524</v>
      </c>
      <c r="Q34" s="279">
        <f t="shared" si="3"/>
        <v>628</v>
      </c>
      <c r="R34" s="280">
        <f t="shared" si="4"/>
        <v>131</v>
      </c>
      <c r="S34" s="281">
        <v>1</v>
      </c>
      <c r="T34" s="81">
        <v>7</v>
      </c>
    </row>
    <row r="35" spans="1:20" ht="12.75">
      <c r="A35" s="69">
        <f t="shared" si="5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5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5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5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5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5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5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35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4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65"/>
  <sheetViews>
    <sheetView zoomScale="84" zoomScaleNormal="84" zoomScalePageLayoutView="0" workbookViewId="0" topLeftCell="A1">
      <selection activeCell="Y27" sqref="Y27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3" t="s">
        <v>114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 thickBot="1" thickTop="1">
      <c r="A2" s="473" t="s">
        <v>84</v>
      </c>
      <c r="B2" s="474"/>
      <c r="C2" s="474"/>
      <c r="D2" s="474"/>
      <c r="E2" s="474"/>
      <c r="F2" s="475">
        <f>IF(MAX(F5:M44)=0," ",MAX(F5:M44))</f>
        <v>279</v>
      </c>
      <c r="G2" s="475"/>
      <c r="H2" s="475"/>
      <c r="I2" s="476"/>
      <c r="J2" s="477" t="s">
        <v>116</v>
      </c>
      <c r="K2" s="478"/>
      <c r="L2" s="478"/>
      <c r="M2" s="478"/>
      <c r="N2" s="478"/>
      <c r="O2" s="478"/>
      <c r="P2" s="478"/>
      <c r="Q2" s="478"/>
      <c r="R2" s="478"/>
      <c r="S2" s="478"/>
      <c r="T2" s="479"/>
    </row>
    <row r="3" spans="1:20" ht="19.5" customHeight="1" thickBot="1" thickTop="1">
      <c r="A3" s="464" t="s">
        <v>55</v>
      </c>
      <c r="B3" s="480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 thickBot="1" thickTop="1">
      <c r="A4" s="464"/>
      <c r="B4" s="480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111</v>
      </c>
      <c r="C5" s="167"/>
      <c r="D5" s="168"/>
      <c r="E5" s="169">
        <f aca="true" t="shared" si="0" ref="E5:E35">IF(D5&gt;0,D5*COUNT(F5:K5),"")</f>
      </c>
      <c r="F5" s="170">
        <v>177</v>
      </c>
      <c r="G5" s="171">
        <v>279</v>
      </c>
      <c r="H5" s="171">
        <v>245</v>
      </c>
      <c r="I5" s="172">
        <v>215</v>
      </c>
      <c r="J5" s="173">
        <v>203</v>
      </c>
      <c r="K5" s="184">
        <v>213</v>
      </c>
      <c r="L5" s="171">
        <v>208</v>
      </c>
      <c r="M5" s="437">
        <v>234</v>
      </c>
      <c r="N5" s="62"/>
      <c r="O5" s="176">
        <f aca="true" t="shared" si="1" ref="O5:O35">SUM(L5:N5)+(D5*2)</f>
        <v>442</v>
      </c>
      <c r="P5" s="177">
        <f aca="true" t="shared" si="2" ref="P5:P35">SUM(F5:M5)</f>
        <v>1774</v>
      </c>
      <c r="Q5" s="178">
        <f aca="true" t="shared" si="3" ref="Q5:Q35">SUM(E5:M5)</f>
        <v>1774</v>
      </c>
      <c r="R5" s="179">
        <f aca="true" t="shared" si="4" ref="R5:R35">IF(ISERROR(AVERAGE(F5:M5)),"",AVERAGE(F5:M5))</f>
        <v>221.75</v>
      </c>
      <c r="S5" s="180">
        <v>31</v>
      </c>
      <c r="T5" s="68">
        <v>60</v>
      </c>
    </row>
    <row r="6" spans="1:20" ht="12.75">
      <c r="A6" s="69">
        <f>A5+1</f>
        <v>2</v>
      </c>
      <c r="B6" s="187" t="s">
        <v>112</v>
      </c>
      <c r="C6" s="182"/>
      <c r="D6" s="168">
        <v>8</v>
      </c>
      <c r="E6" s="169">
        <f t="shared" si="0"/>
        <v>48</v>
      </c>
      <c r="F6" s="173">
        <v>178</v>
      </c>
      <c r="G6" s="183">
        <v>184</v>
      </c>
      <c r="H6" s="183">
        <v>209</v>
      </c>
      <c r="I6" s="184">
        <v>223</v>
      </c>
      <c r="J6" s="173">
        <v>198</v>
      </c>
      <c r="K6" s="184">
        <v>194</v>
      </c>
      <c r="L6" s="183">
        <v>222</v>
      </c>
      <c r="M6" s="183">
        <v>201</v>
      </c>
      <c r="N6" s="79"/>
      <c r="O6" s="176">
        <f t="shared" si="1"/>
        <v>439</v>
      </c>
      <c r="P6" s="177">
        <f t="shared" si="2"/>
        <v>1609</v>
      </c>
      <c r="Q6" s="178">
        <f t="shared" si="3"/>
        <v>1657</v>
      </c>
      <c r="R6" s="179">
        <f t="shared" si="4"/>
        <v>201.125</v>
      </c>
      <c r="S6" s="180">
        <v>30</v>
      </c>
      <c r="T6" s="81">
        <v>55</v>
      </c>
    </row>
    <row r="7" spans="1:20" ht="12.75">
      <c r="A7" s="69">
        <f>A6+1</f>
        <v>3</v>
      </c>
      <c r="B7" s="187" t="s">
        <v>85</v>
      </c>
      <c r="C7" s="207" t="s">
        <v>77</v>
      </c>
      <c r="D7" s="168">
        <v>8</v>
      </c>
      <c r="E7" s="169">
        <f t="shared" si="0"/>
        <v>48</v>
      </c>
      <c r="F7" s="173">
        <v>244</v>
      </c>
      <c r="G7" s="183">
        <v>224</v>
      </c>
      <c r="H7" s="183">
        <v>200</v>
      </c>
      <c r="I7" s="184">
        <v>245</v>
      </c>
      <c r="J7" s="173">
        <v>182</v>
      </c>
      <c r="K7" s="267">
        <v>201</v>
      </c>
      <c r="L7" s="183">
        <v>254</v>
      </c>
      <c r="M7" s="186">
        <v>159</v>
      </c>
      <c r="N7" s="79"/>
      <c r="O7" s="176">
        <f t="shared" si="1"/>
        <v>429</v>
      </c>
      <c r="P7" s="177">
        <f t="shared" si="2"/>
        <v>1709</v>
      </c>
      <c r="Q7" s="178">
        <f t="shared" si="3"/>
        <v>1757</v>
      </c>
      <c r="R7" s="179">
        <f t="shared" si="4"/>
        <v>213.625</v>
      </c>
      <c r="S7" s="180">
        <v>29</v>
      </c>
      <c r="T7" s="81">
        <v>50</v>
      </c>
    </row>
    <row r="8" spans="1:20" ht="12.75">
      <c r="A8" s="69">
        <f>A7+1</f>
        <v>4</v>
      </c>
      <c r="B8" s="187" t="s">
        <v>9</v>
      </c>
      <c r="C8" s="182"/>
      <c r="D8" s="168">
        <v>12</v>
      </c>
      <c r="E8" s="169">
        <f t="shared" si="0"/>
        <v>72</v>
      </c>
      <c r="F8" s="173">
        <v>211</v>
      </c>
      <c r="G8" s="183">
        <v>184</v>
      </c>
      <c r="H8" s="183">
        <v>171</v>
      </c>
      <c r="I8" s="184">
        <v>189</v>
      </c>
      <c r="J8" s="173">
        <v>186</v>
      </c>
      <c r="K8" s="267">
        <v>202</v>
      </c>
      <c r="L8" s="183">
        <v>159</v>
      </c>
      <c r="M8" s="456">
        <v>234</v>
      </c>
      <c r="N8" s="79"/>
      <c r="O8" s="176">
        <f t="shared" si="1"/>
        <v>417</v>
      </c>
      <c r="P8" s="177">
        <f t="shared" si="2"/>
        <v>1536</v>
      </c>
      <c r="Q8" s="178">
        <f t="shared" si="3"/>
        <v>1608</v>
      </c>
      <c r="R8" s="179">
        <f t="shared" si="4"/>
        <v>192</v>
      </c>
      <c r="S8" s="180">
        <v>28</v>
      </c>
      <c r="T8" s="81">
        <v>45</v>
      </c>
    </row>
    <row r="9" spans="1:20" ht="12.75">
      <c r="A9" s="69">
        <f>A8+1</f>
        <v>5</v>
      </c>
      <c r="B9" s="187" t="s">
        <v>76</v>
      </c>
      <c r="C9" s="182"/>
      <c r="D9" s="168">
        <v>6</v>
      </c>
      <c r="E9" s="169">
        <f t="shared" si="0"/>
        <v>36</v>
      </c>
      <c r="F9" s="173">
        <v>161</v>
      </c>
      <c r="G9" s="183">
        <v>182</v>
      </c>
      <c r="H9" s="183">
        <v>200</v>
      </c>
      <c r="I9" s="184">
        <v>201</v>
      </c>
      <c r="J9" s="173">
        <v>224</v>
      </c>
      <c r="K9" s="184">
        <v>147</v>
      </c>
      <c r="L9" s="183">
        <v>166</v>
      </c>
      <c r="M9" s="186">
        <v>196</v>
      </c>
      <c r="N9" s="79"/>
      <c r="O9" s="176">
        <f t="shared" si="1"/>
        <v>374</v>
      </c>
      <c r="P9" s="177">
        <f t="shared" si="2"/>
        <v>1477</v>
      </c>
      <c r="Q9" s="178">
        <f t="shared" si="3"/>
        <v>1513</v>
      </c>
      <c r="R9" s="179">
        <f t="shared" si="4"/>
        <v>184.625</v>
      </c>
      <c r="S9" s="180">
        <v>27</v>
      </c>
      <c r="T9" s="81">
        <v>42</v>
      </c>
    </row>
    <row r="10" spans="1:20" ht="12.75">
      <c r="A10" s="69">
        <f>A9+1</f>
        <v>6</v>
      </c>
      <c r="B10" s="187" t="s">
        <v>16</v>
      </c>
      <c r="C10" s="182"/>
      <c r="D10" s="168">
        <v>12</v>
      </c>
      <c r="E10" s="169">
        <f t="shared" si="0"/>
        <v>72</v>
      </c>
      <c r="F10" s="173">
        <v>210</v>
      </c>
      <c r="G10" s="183">
        <v>145</v>
      </c>
      <c r="H10" s="183">
        <v>138</v>
      </c>
      <c r="I10" s="184">
        <v>232</v>
      </c>
      <c r="J10" s="173">
        <v>172</v>
      </c>
      <c r="K10" s="184">
        <v>222</v>
      </c>
      <c r="L10" s="183">
        <v>131</v>
      </c>
      <c r="M10" s="183">
        <v>216</v>
      </c>
      <c r="N10" s="79"/>
      <c r="O10" s="176">
        <f t="shared" si="1"/>
        <v>371</v>
      </c>
      <c r="P10" s="177">
        <f t="shared" si="2"/>
        <v>1466</v>
      </c>
      <c r="Q10" s="178">
        <f t="shared" si="3"/>
        <v>1538</v>
      </c>
      <c r="R10" s="179">
        <f t="shared" si="4"/>
        <v>183.25</v>
      </c>
      <c r="S10" s="180">
        <v>26</v>
      </c>
      <c r="T10" s="81">
        <v>39</v>
      </c>
    </row>
    <row r="11" spans="1:20" ht="12.75">
      <c r="A11" s="69">
        <v>7</v>
      </c>
      <c r="B11" s="187" t="s">
        <v>18</v>
      </c>
      <c r="C11" s="182"/>
      <c r="D11" s="168"/>
      <c r="E11" s="169">
        <f t="shared" si="0"/>
      </c>
      <c r="F11" s="173">
        <v>224</v>
      </c>
      <c r="G11" s="183">
        <v>200</v>
      </c>
      <c r="H11" s="183">
        <v>200</v>
      </c>
      <c r="I11" s="184">
        <v>186</v>
      </c>
      <c r="J11" s="173">
        <v>182</v>
      </c>
      <c r="K11" s="184">
        <v>204</v>
      </c>
      <c r="L11" s="183">
        <v>169</v>
      </c>
      <c r="M11" s="183">
        <v>192</v>
      </c>
      <c r="N11" s="79"/>
      <c r="O11" s="176">
        <f t="shared" si="1"/>
        <v>361</v>
      </c>
      <c r="P11" s="177">
        <f t="shared" si="2"/>
        <v>1557</v>
      </c>
      <c r="Q11" s="178">
        <f t="shared" si="3"/>
        <v>1557</v>
      </c>
      <c r="R11" s="179">
        <f t="shared" si="4"/>
        <v>194.625</v>
      </c>
      <c r="S11" s="180">
        <v>25</v>
      </c>
      <c r="T11" s="81">
        <v>36</v>
      </c>
    </row>
    <row r="12" spans="1:20" ht="12.75">
      <c r="A12" s="69">
        <f aca="true" t="shared" si="5" ref="A12:A41">A11+1</f>
        <v>8</v>
      </c>
      <c r="B12" s="187" t="s">
        <v>98</v>
      </c>
      <c r="C12" s="182"/>
      <c r="D12" s="168">
        <v>26</v>
      </c>
      <c r="E12" s="169">
        <f t="shared" si="0"/>
        <v>156</v>
      </c>
      <c r="F12" s="173">
        <v>152</v>
      </c>
      <c r="G12" s="183">
        <v>168</v>
      </c>
      <c r="H12" s="183">
        <v>133</v>
      </c>
      <c r="I12" s="184">
        <v>197</v>
      </c>
      <c r="J12" s="173">
        <v>177</v>
      </c>
      <c r="K12" s="184">
        <v>164</v>
      </c>
      <c r="L12" s="183">
        <v>108</v>
      </c>
      <c r="M12" s="186">
        <v>181</v>
      </c>
      <c r="N12" s="79"/>
      <c r="O12" s="176">
        <f t="shared" si="1"/>
        <v>341</v>
      </c>
      <c r="P12" s="177">
        <f t="shared" si="2"/>
        <v>1280</v>
      </c>
      <c r="Q12" s="178">
        <f t="shared" si="3"/>
        <v>1436</v>
      </c>
      <c r="R12" s="179">
        <f t="shared" si="4"/>
        <v>160</v>
      </c>
      <c r="S12" s="180">
        <v>24</v>
      </c>
      <c r="T12" s="81">
        <v>34</v>
      </c>
    </row>
    <row r="13" spans="1:20" ht="12.75">
      <c r="A13" s="69">
        <f t="shared" si="5"/>
        <v>9</v>
      </c>
      <c r="B13" s="187" t="s">
        <v>17</v>
      </c>
      <c r="C13" s="182"/>
      <c r="D13" s="168">
        <v>6</v>
      </c>
      <c r="E13" s="169">
        <f t="shared" si="0"/>
        <v>36</v>
      </c>
      <c r="F13" s="173">
        <v>197</v>
      </c>
      <c r="G13" s="183">
        <v>183</v>
      </c>
      <c r="H13" s="183">
        <v>181</v>
      </c>
      <c r="I13" s="184">
        <v>191</v>
      </c>
      <c r="J13" s="173">
        <v>179</v>
      </c>
      <c r="K13" s="267">
        <v>216</v>
      </c>
      <c r="L13" s="183">
        <v>147</v>
      </c>
      <c r="M13" s="186">
        <v>180</v>
      </c>
      <c r="N13" s="79"/>
      <c r="O13" s="176">
        <f t="shared" si="1"/>
        <v>339</v>
      </c>
      <c r="P13" s="177">
        <f t="shared" si="2"/>
        <v>1474</v>
      </c>
      <c r="Q13" s="178">
        <f t="shared" si="3"/>
        <v>1510</v>
      </c>
      <c r="R13" s="179">
        <f t="shared" si="4"/>
        <v>184.25</v>
      </c>
      <c r="S13" s="180">
        <v>23</v>
      </c>
      <c r="T13" s="81">
        <v>32</v>
      </c>
    </row>
    <row r="14" spans="1:20" ht="12.75">
      <c r="A14" s="69">
        <f t="shared" si="5"/>
        <v>10</v>
      </c>
      <c r="B14" s="187" t="s">
        <v>86</v>
      </c>
      <c r="C14" s="182"/>
      <c r="D14" s="168">
        <v>22</v>
      </c>
      <c r="E14" s="169">
        <f t="shared" si="0"/>
        <v>132</v>
      </c>
      <c r="F14" s="173">
        <v>169</v>
      </c>
      <c r="G14" s="183">
        <v>170</v>
      </c>
      <c r="H14" s="183">
        <v>197</v>
      </c>
      <c r="I14" s="184">
        <v>178</v>
      </c>
      <c r="J14" s="173">
        <v>158</v>
      </c>
      <c r="K14" s="174">
        <v>151</v>
      </c>
      <c r="L14" s="183">
        <v>166</v>
      </c>
      <c r="M14" s="186">
        <v>125</v>
      </c>
      <c r="N14" s="79"/>
      <c r="O14" s="176">
        <f t="shared" si="1"/>
        <v>335</v>
      </c>
      <c r="P14" s="177">
        <f t="shared" si="2"/>
        <v>1314</v>
      </c>
      <c r="Q14" s="178">
        <f t="shared" si="3"/>
        <v>1446</v>
      </c>
      <c r="R14" s="179">
        <f t="shared" si="4"/>
        <v>164.25</v>
      </c>
      <c r="S14" s="180">
        <v>22</v>
      </c>
      <c r="T14" s="81">
        <v>30</v>
      </c>
    </row>
    <row r="15" spans="1:20" ht="12.75">
      <c r="A15" s="69">
        <f t="shared" si="5"/>
        <v>11</v>
      </c>
      <c r="B15" s="187" t="s">
        <v>12</v>
      </c>
      <c r="C15" s="182"/>
      <c r="D15" s="168">
        <v>10</v>
      </c>
      <c r="E15" s="169">
        <f t="shared" si="0"/>
        <v>60</v>
      </c>
      <c r="F15" s="173">
        <v>181</v>
      </c>
      <c r="G15" s="183">
        <v>211</v>
      </c>
      <c r="H15" s="183">
        <v>171</v>
      </c>
      <c r="I15" s="184">
        <v>195</v>
      </c>
      <c r="J15" s="173">
        <v>182</v>
      </c>
      <c r="K15" s="184">
        <v>174</v>
      </c>
      <c r="L15" s="183">
        <v>134</v>
      </c>
      <c r="M15" s="186">
        <v>173</v>
      </c>
      <c r="N15" s="79"/>
      <c r="O15" s="176">
        <f t="shared" si="1"/>
        <v>327</v>
      </c>
      <c r="P15" s="177">
        <f t="shared" si="2"/>
        <v>1421</v>
      </c>
      <c r="Q15" s="178">
        <f t="shared" si="3"/>
        <v>1481</v>
      </c>
      <c r="R15" s="179">
        <f t="shared" si="4"/>
        <v>177.625</v>
      </c>
      <c r="S15" s="180">
        <v>21</v>
      </c>
      <c r="T15" s="81">
        <v>28</v>
      </c>
    </row>
    <row r="16" spans="1:20" ht="13.5" thickBot="1">
      <c r="A16" s="88">
        <f t="shared" si="5"/>
        <v>12</v>
      </c>
      <c r="B16" s="188" t="s">
        <v>78</v>
      </c>
      <c r="C16" s="189"/>
      <c r="D16" s="190">
        <v>4</v>
      </c>
      <c r="E16" s="191">
        <f t="shared" si="0"/>
        <v>24</v>
      </c>
      <c r="F16" s="192">
        <v>176</v>
      </c>
      <c r="G16" s="193">
        <v>166</v>
      </c>
      <c r="H16" s="193">
        <v>202</v>
      </c>
      <c r="I16" s="194">
        <v>231</v>
      </c>
      <c r="J16" s="192">
        <v>210</v>
      </c>
      <c r="K16" s="194">
        <v>189</v>
      </c>
      <c r="L16" s="193">
        <v>154</v>
      </c>
      <c r="M16" s="193">
        <v>148</v>
      </c>
      <c r="N16" s="98"/>
      <c r="O16" s="484">
        <f t="shared" si="1"/>
        <v>310</v>
      </c>
      <c r="P16" s="197">
        <f t="shared" si="2"/>
        <v>1476</v>
      </c>
      <c r="Q16" s="198">
        <f t="shared" si="3"/>
        <v>1500</v>
      </c>
      <c r="R16" s="199">
        <f t="shared" si="4"/>
        <v>184.5</v>
      </c>
      <c r="S16" s="200">
        <v>20</v>
      </c>
      <c r="T16" s="104">
        <v>26</v>
      </c>
    </row>
    <row r="17" spans="1:20" ht="13.5" thickTop="1">
      <c r="A17" s="52">
        <f t="shared" si="5"/>
        <v>13</v>
      </c>
      <c r="B17" s="264" t="s">
        <v>81</v>
      </c>
      <c r="C17" s="167"/>
      <c r="D17" s="201">
        <v>2</v>
      </c>
      <c r="E17" s="202">
        <f t="shared" si="0"/>
        <v>12</v>
      </c>
      <c r="F17" s="170">
        <v>213</v>
      </c>
      <c r="G17" s="171">
        <v>181</v>
      </c>
      <c r="H17" s="171">
        <v>193</v>
      </c>
      <c r="I17" s="172">
        <v>176</v>
      </c>
      <c r="J17" s="170">
        <v>157</v>
      </c>
      <c r="K17" s="482">
        <v>205</v>
      </c>
      <c r="L17" s="170"/>
      <c r="M17" s="203"/>
      <c r="N17" s="62"/>
      <c r="O17" s="176">
        <f t="shared" si="1"/>
        <v>4</v>
      </c>
      <c r="P17" s="177">
        <f t="shared" si="2"/>
        <v>1125</v>
      </c>
      <c r="Q17" s="178">
        <f t="shared" si="3"/>
        <v>1137</v>
      </c>
      <c r="R17" s="179">
        <f t="shared" si="4"/>
        <v>187.5</v>
      </c>
      <c r="S17" s="204">
        <v>19</v>
      </c>
      <c r="T17" s="111">
        <v>24</v>
      </c>
    </row>
    <row r="18" spans="1:20" ht="12.75">
      <c r="A18" s="69">
        <f t="shared" si="5"/>
        <v>14</v>
      </c>
      <c r="B18" s="187" t="s">
        <v>11</v>
      </c>
      <c r="C18" s="182"/>
      <c r="D18" s="168">
        <v>14</v>
      </c>
      <c r="E18" s="169">
        <f t="shared" si="0"/>
        <v>84</v>
      </c>
      <c r="F18" s="173">
        <v>200</v>
      </c>
      <c r="G18" s="183">
        <v>172</v>
      </c>
      <c r="H18" s="183">
        <v>161</v>
      </c>
      <c r="I18" s="184">
        <v>159</v>
      </c>
      <c r="J18" s="173">
        <v>167</v>
      </c>
      <c r="K18" s="174">
        <v>191</v>
      </c>
      <c r="L18" s="173"/>
      <c r="M18" s="206"/>
      <c r="N18" s="79"/>
      <c r="O18" s="176">
        <f t="shared" si="1"/>
        <v>28</v>
      </c>
      <c r="P18" s="177">
        <f t="shared" si="2"/>
        <v>1050</v>
      </c>
      <c r="Q18" s="178">
        <f t="shared" si="3"/>
        <v>1134</v>
      </c>
      <c r="R18" s="179">
        <f t="shared" si="4"/>
        <v>175</v>
      </c>
      <c r="S18" s="180">
        <v>18</v>
      </c>
      <c r="T18" s="81">
        <v>23</v>
      </c>
    </row>
    <row r="19" spans="1:20" ht="12.75">
      <c r="A19" s="69">
        <f t="shared" si="5"/>
        <v>15</v>
      </c>
      <c r="B19" s="187" t="s">
        <v>20</v>
      </c>
      <c r="C19" s="182"/>
      <c r="D19" s="168">
        <v>24</v>
      </c>
      <c r="E19" s="169">
        <f t="shared" si="0"/>
        <v>144</v>
      </c>
      <c r="F19" s="173">
        <v>153</v>
      </c>
      <c r="G19" s="183">
        <v>169</v>
      </c>
      <c r="H19" s="183">
        <v>123</v>
      </c>
      <c r="I19" s="184">
        <v>190</v>
      </c>
      <c r="J19" s="173">
        <v>140</v>
      </c>
      <c r="K19" s="267">
        <v>213</v>
      </c>
      <c r="L19" s="173"/>
      <c r="M19" s="206"/>
      <c r="N19" s="79"/>
      <c r="O19" s="176">
        <f t="shared" si="1"/>
        <v>48</v>
      </c>
      <c r="P19" s="177">
        <f t="shared" si="2"/>
        <v>988</v>
      </c>
      <c r="Q19" s="178">
        <f t="shared" si="3"/>
        <v>1132</v>
      </c>
      <c r="R19" s="179">
        <f t="shared" si="4"/>
        <v>164.66666666666666</v>
      </c>
      <c r="S19" s="180">
        <v>17</v>
      </c>
      <c r="T19" s="81">
        <v>22</v>
      </c>
    </row>
    <row r="20" spans="1:20" ht="12.75">
      <c r="A20" s="69">
        <f t="shared" si="5"/>
        <v>16</v>
      </c>
      <c r="B20" s="187" t="s">
        <v>91</v>
      </c>
      <c r="C20" s="207" t="s">
        <v>77</v>
      </c>
      <c r="D20" s="168">
        <v>8</v>
      </c>
      <c r="E20" s="169">
        <f t="shared" si="0"/>
        <v>48</v>
      </c>
      <c r="F20" s="173">
        <v>158</v>
      </c>
      <c r="G20" s="183">
        <v>191</v>
      </c>
      <c r="H20" s="183">
        <v>190</v>
      </c>
      <c r="I20" s="184">
        <v>163</v>
      </c>
      <c r="J20" s="173">
        <v>162</v>
      </c>
      <c r="K20" s="267">
        <v>218</v>
      </c>
      <c r="L20" s="173"/>
      <c r="M20" s="206"/>
      <c r="N20" s="79"/>
      <c r="O20" s="176">
        <f t="shared" si="1"/>
        <v>16</v>
      </c>
      <c r="P20" s="177">
        <f t="shared" si="2"/>
        <v>1082</v>
      </c>
      <c r="Q20" s="178">
        <f t="shared" si="3"/>
        <v>1130</v>
      </c>
      <c r="R20" s="179">
        <f t="shared" si="4"/>
        <v>180.33333333333334</v>
      </c>
      <c r="S20" s="180">
        <v>16</v>
      </c>
      <c r="T20" s="81">
        <v>21</v>
      </c>
    </row>
    <row r="21" spans="1:20" ht="12.75">
      <c r="A21" s="69">
        <f t="shared" si="5"/>
        <v>17</v>
      </c>
      <c r="B21" s="187" t="s">
        <v>93</v>
      </c>
      <c r="C21" s="182"/>
      <c r="D21" s="168">
        <v>12</v>
      </c>
      <c r="E21" s="169">
        <f t="shared" si="0"/>
        <v>72</v>
      </c>
      <c r="F21" s="173">
        <v>225</v>
      </c>
      <c r="G21" s="183">
        <v>133</v>
      </c>
      <c r="H21" s="183">
        <v>159</v>
      </c>
      <c r="I21" s="184">
        <v>192</v>
      </c>
      <c r="J21" s="173">
        <v>173</v>
      </c>
      <c r="K21" s="184">
        <v>175</v>
      </c>
      <c r="L21" s="173"/>
      <c r="M21" s="205"/>
      <c r="N21" s="79"/>
      <c r="O21" s="176">
        <f t="shared" si="1"/>
        <v>24</v>
      </c>
      <c r="P21" s="177">
        <f t="shared" si="2"/>
        <v>1057</v>
      </c>
      <c r="Q21" s="178">
        <f t="shared" si="3"/>
        <v>1129</v>
      </c>
      <c r="R21" s="179">
        <f t="shared" si="4"/>
        <v>176.16666666666666</v>
      </c>
      <c r="S21" s="180">
        <v>15</v>
      </c>
      <c r="T21" s="81">
        <v>20</v>
      </c>
    </row>
    <row r="22" spans="1:20" ht="12.75">
      <c r="A22" s="69">
        <f t="shared" si="5"/>
        <v>18</v>
      </c>
      <c r="B22" s="187" t="s">
        <v>115</v>
      </c>
      <c r="C22" s="182"/>
      <c r="D22" s="168">
        <v>8</v>
      </c>
      <c r="E22" s="169">
        <f t="shared" si="0"/>
        <v>48</v>
      </c>
      <c r="F22" s="173">
        <v>172</v>
      </c>
      <c r="G22" s="183">
        <v>144</v>
      </c>
      <c r="H22" s="183">
        <v>179</v>
      </c>
      <c r="I22" s="184">
        <v>190</v>
      </c>
      <c r="J22" s="173">
        <v>206</v>
      </c>
      <c r="K22" s="174">
        <v>189</v>
      </c>
      <c r="L22" s="173"/>
      <c r="M22" s="206"/>
      <c r="N22" s="79"/>
      <c r="O22" s="176">
        <f t="shared" si="1"/>
        <v>16</v>
      </c>
      <c r="P22" s="177">
        <f t="shared" si="2"/>
        <v>1080</v>
      </c>
      <c r="Q22" s="178">
        <f t="shared" si="3"/>
        <v>1128</v>
      </c>
      <c r="R22" s="179">
        <f t="shared" si="4"/>
        <v>180</v>
      </c>
      <c r="S22" s="180">
        <v>14</v>
      </c>
      <c r="T22" s="81">
        <v>19</v>
      </c>
    </row>
    <row r="23" spans="1:20" ht="12.75">
      <c r="A23" s="69">
        <f t="shared" si="5"/>
        <v>19</v>
      </c>
      <c r="B23" s="187" t="s">
        <v>19</v>
      </c>
      <c r="C23" s="182"/>
      <c r="D23" s="168">
        <v>6</v>
      </c>
      <c r="E23" s="169">
        <f t="shared" si="0"/>
        <v>36</v>
      </c>
      <c r="F23" s="173">
        <v>172</v>
      </c>
      <c r="G23" s="183">
        <v>147</v>
      </c>
      <c r="H23" s="183">
        <v>186</v>
      </c>
      <c r="I23" s="184">
        <v>220</v>
      </c>
      <c r="J23" s="173">
        <v>181</v>
      </c>
      <c r="K23" s="174">
        <v>172</v>
      </c>
      <c r="L23" s="173"/>
      <c r="M23" s="206"/>
      <c r="N23" s="79"/>
      <c r="O23" s="176">
        <f t="shared" si="1"/>
        <v>12</v>
      </c>
      <c r="P23" s="177">
        <f t="shared" si="2"/>
        <v>1078</v>
      </c>
      <c r="Q23" s="178">
        <f t="shared" si="3"/>
        <v>1114</v>
      </c>
      <c r="R23" s="179">
        <f t="shared" si="4"/>
        <v>179.66666666666666</v>
      </c>
      <c r="S23" s="180">
        <v>13</v>
      </c>
      <c r="T23" s="81">
        <v>18</v>
      </c>
    </row>
    <row r="24" spans="1:20" ht="12.75">
      <c r="A24" s="69">
        <f t="shared" si="5"/>
        <v>20</v>
      </c>
      <c r="B24" s="187" t="s">
        <v>106</v>
      </c>
      <c r="C24" s="182"/>
      <c r="D24" s="168">
        <v>14</v>
      </c>
      <c r="E24" s="169">
        <f t="shared" si="0"/>
        <v>84</v>
      </c>
      <c r="F24" s="173">
        <v>146</v>
      </c>
      <c r="G24" s="183">
        <v>202</v>
      </c>
      <c r="H24" s="183">
        <v>153</v>
      </c>
      <c r="I24" s="184">
        <v>165</v>
      </c>
      <c r="J24" s="173">
        <v>160</v>
      </c>
      <c r="K24" s="184">
        <v>196</v>
      </c>
      <c r="L24" s="173"/>
      <c r="M24" s="206"/>
      <c r="N24" s="79"/>
      <c r="O24" s="176">
        <f t="shared" si="1"/>
        <v>28</v>
      </c>
      <c r="P24" s="177">
        <f t="shared" si="2"/>
        <v>1022</v>
      </c>
      <c r="Q24" s="178">
        <f t="shared" si="3"/>
        <v>1106</v>
      </c>
      <c r="R24" s="179">
        <f t="shared" si="4"/>
        <v>170.33333333333334</v>
      </c>
      <c r="S24" s="180">
        <v>12</v>
      </c>
      <c r="T24" s="81">
        <v>17</v>
      </c>
    </row>
    <row r="25" spans="1:20" ht="12.75">
      <c r="A25" s="69">
        <f t="shared" si="5"/>
        <v>21</v>
      </c>
      <c r="B25" s="187" t="s">
        <v>88</v>
      </c>
      <c r="C25" s="207"/>
      <c r="D25" s="168">
        <v>10</v>
      </c>
      <c r="E25" s="169">
        <f t="shared" si="0"/>
        <v>60</v>
      </c>
      <c r="F25" s="173">
        <v>195</v>
      </c>
      <c r="G25" s="183">
        <v>166</v>
      </c>
      <c r="H25" s="183">
        <v>157</v>
      </c>
      <c r="I25" s="184">
        <v>150</v>
      </c>
      <c r="J25" s="173">
        <v>143</v>
      </c>
      <c r="K25" s="184">
        <v>220</v>
      </c>
      <c r="L25" s="173"/>
      <c r="M25" s="206"/>
      <c r="N25" s="79"/>
      <c r="O25" s="176">
        <f t="shared" si="1"/>
        <v>20</v>
      </c>
      <c r="P25" s="177">
        <f t="shared" si="2"/>
        <v>1031</v>
      </c>
      <c r="Q25" s="178">
        <f t="shared" si="3"/>
        <v>1091</v>
      </c>
      <c r="R25" s="179">
        <f t="shared" si="4"/>
        <v>171.83333333333334</v>
      </c>
      <c r="S25" s="180">
        <v>11</v>
      </c>
      <c r="T25" s="81">
        <v>16</v>
      </c>
    </row>
    <row r="26" spans="1:20" ht="12.75">
      <c r="A26" s="69">
        <f t="shared" si="5"/>
        <v>22</v>
      </c>
      <c r="B26" s="187" t="s">
        <v>95</v>
      </c>
      <c r="C26" s="207" t="s">
        <v>77</v>
      </c>
      <c r="D26" s="168">
        <v>10</v>
      </c>
      <c r="E26" s="169">
        <f t="shared" si="0"/>
        <v>60</v>
      </c>
      <c r="F26" s="173">
        <v>191</v>
      </c>
      <c r="G26" s="183">
        <v>188</v>
      </c>
      <c r="H26" s="183">
        <v>142</v>
      </c>
      <c r="I26" s="184">
        <v>178</v>
      </c>
      <c r="J26" s="173">
        <v>170</v>
      </c>
      <c r="K26" s="174">
        <v>161</v>
      </c>
      <c r="L26" s="173"/>
      <c r="M26" s="206"/>
      <c r="N26" s="79"/>
      <c r="O26" s="176">
        <f t="shared" si="1"/>
        <v>20</v>
      </c>
      <c r="P26" s="177">
        <f t="shared" si="2"/>
        <v>1030</v>
      </c>
      <c r="Q26" s="178">
        <f t="shared" si="3"/>
        <v>1090</v>
      </c>
      <c r="R26" s="179">
        <f t="shared" si="4"/>
        <v>171.66666666666666</v>
      </c>
      <c r="S26" s="180">
        <v>10</v>
      </c>
      <c r="T26" s="81">
        <v>15</v>
      </c>
    </row>
    <row r="27" spans="1:20" ht="12.75">
      <c r="A27" s="69">
        <f t="shared" si="5"/>
        <v>23</v>
      </c>
      <c r="B27" s="187" t="s">
        <v>90</v>
      </c>
      <c r="C27" s="182"/>
      <c r="D27" s="168">
        <v>8</v>
      </c>
      <c r="E27" s="169">
        <f t="shared" si="0"/>
        <v>48</v>
      </c>
      <c r="F27" s="173">
        <v>149</v>
      </c>
      <c r="G27" s="183">
        <v>178</v>
      </c>
      <c r="H27" s="183">
        <v>205</v>
      </c>
      <c r="I27" s="184">
        <v>160</v>
      </c>
      <c r="J27" s="173">
        <v>160</v>
      </c>
      <c r="K27" s="184">
        <v>150</v>
      </c>
      <c r="L27" s="173"/>
      <c r="M27" s="206"/>
      <c r="N27" s="79"/>
      <c r="O27" s="176">
        <f t="shared" si="1"/>
        <v>16</v>
      </c>
      <c r="P27" s="177">
        <f t="shared" si="2"/>
        <v>1002</v>
      </c>
      <c r="Q27" s="178">
        <f t="shared" si="3"/>
        <v>1050</v>
      </c>
      <c r="R27" s="179">
        <f t="shared" si="4"/>
        <v>167</v>
      </c>
      <c r="S27" s="180">
        <v>9</v>
      </c>
      <c r="T27" s="81">
        <v>14</v>
      </c>
    </row>
    <row r="28" spans="1:20" ht="13.5" thickBot="1">
      <c r="A28" s="88">
        <f t="shared" si="5"/>
        <v>24</v>
      </c>
      <c r="B28" s="188" t="s">
        <v>10</v>
      </c>
      <c r="C28" s="189"/>
      <c r="D28" s="190">
        <v>16</v>
      </c>
      <c r="E28" s="191">
        <f t="shared" si="0"/>
        <v>96</v>
      </c>
      <c r="F28" s="192">
        <v>196</v>
      </c>
      <c r="G28" s="193">
        <v>168</v>
      </c>
      <c r="H28" s="193">
        <v>173</v>
      </c>
      <c r="I28" s="194">
        <v>124</v>
      </c>
      <c r="J28" s="192">
        <v>105</v>
      </c>
      <c r="K28" s="194">
        <v>160</v>
      </c>
      <c r="L28" s="192"/>
      <c r="M28" s="458"/>
      <c r="N28" s="98"/>
      <c r="O28" s="484">
        <f t="shared" si="1"/>
        <v>32</v>
      </c>
      <c r="P28" s="197">
        <f t="shared" si="2"/>
        <v>926</v>
      </c>
      <c r="Q28" s="198">
        <f t="shared" si="3"/>
        <v>1022</v>
      </c>
      <c r="R28" s="199">
        <f t="shared" si="4"/>
        <v>154.33333333333334</v>
      </c>
      <c r="S28" s="200">
        <v>8</v>
      </c>
      <c r="T28" s="104">
        <v>13</v>
      </c>
    </row>
    <row r="29" spans="1:20" ht="13.5" thickTop="1">
      <c r="A29" s="52">
        <f t="shared" si="5"/>
        <v>25</v>
      </c>
      <c r="B29" s="264" t="s">
        <v>79</v>
      </c>
      <c r="C29" s="167"/>
      <c r="D29" s="201">
        <v>22</v>
      </c>
      <c r="E29" s="202">
        <f t="shared" si="0"/>
        <v>88</v>
      </c>
      <c r="F29" s="170">
        <v>165</v>
      </c>
      <c r="G29" s="171">
        <v>152</v>
      </c>
      <c r="H29" s="171">
        <v>149</v>
      </c>
      <c r="I29" s="172">
        <v>131</v>
      </c>
      <c r="J29" s="170"/>
      <c r="K29" s="172"/>
      <c r="L29" s="170"/>
      <c r="M29" s="459"/>
      <c r="N29" s="62"/>
      <c r="O29" s="176">
        <f t="shared" si="1"/>
        <v>44</v>
      </c>
      <c r="P29" s="177">
        <f t="shared" si="2"/>
        <v>597</v>
      </c>
      <c r="Q29" s="178">
        <f t="shared" si="3"/>
        <v>685</v>
      </c>
      <c r="R29" s="179">
        <f t="shared" si="4"/>
        <v>149.25</v>
      </c>
      <c r="S29" s="204">
        <v>7</v>
      </c>
      <c r="T29" s="111">
        <v>12</v>
      </c>
    </row>
    <row r="30" spans="1:20" ht="12.75">
      <c r="A30" s="69">
        <f t="shared" si="5"/>
        <v>26</v>
      </c>
      <c r="B30" s="187" t="s">
        <v>22</v>
      </c>
      <c r="C30" s="182"/>
      <c r="D30" s="168">
        <v>16</v>
      </c>
      <c r="E30" s="169">
        <f t="shared" si="0"/>
        <v>64</v>
      </c>
      <c r="F30" s="173">
        <v>162</v>
      </c>
      <c r="G30" s="183">
        <v>154</v>
      </c>
      <c r="H30" s="183">
        <v>139</v>
      </c>
      <c r="I30" s="184">
        <v>156</v>
      </c>
      <c r="J30" s="173"/>
      <c r="K30" s="267"/>
      <c r="L30" s="173"/>
      <c r="M30" s="206"/>
      <c r="N30" s="79"/>
      <c r="O30" s="176">
        <f t="shared" si="1"/>
        <v>32</v>
      </c>
      <c r="P30" s="177">
        <f t="shared" si="2"/>
        <v>611</v>
      </c>
      <c r="Q30" s="178">
        <f t="shared" si="3"/>
        <v>675</v>
      </c>
      <c r="R30" s="179">
        <f t="shared" si="4"/>
        <v>152.75</v>
      </c>
      <c r="S30" s="180">
        <v>6</v>
      </c>
      <c r="T30" s="81">
        <v>11</v>
      </c>
    </row>
    <row r="31" spans="1:20" ht="12.75">
      <c r="A31" s="69">
        <f t="shared" si="5"/>
        <v>27</v>
      </c>
      <c r="B31" s="187" t="s">
        <v>15</v>
      </c>
      <c r="C31" s="182"/>
      <c r="D31" s="168">
        <v>18</v>
      </c>
      <c r="E31" s="169">
        <f t="shared" si="0"/>
        <v>72</v>
      </c>
      <c r="F31" s="173">
        <v>148</v>
      </c>
      <c r="G31" s="183">
        <v>145</v>
      </c>
      <c r="H31" s="183">
        <v>160</v>
      </c>
      <c r="I31" s="184">
        <v>150</v>
      </c>
      <c r="J31" s="173"/>
      <c r="K31" s="184"/>
      <c r="L31" s="173"/>
      <c r="M31" s="205"/>
      <c r="N31" s="79"/>
      <c r="O31" s="176">
        <f t="shared" si="1"/>
        <v>36</v>
      </c>
      <c r="P31" s="177">
        <f t="shared" si="2"/>
        <v>603</v>
      </c>
      <c r="Q31" s="178">
        <f t="shared" si="3"/>
        <v>675</v>
      </c>
      <c r="R31" s="179">
        <f t="shared" si="4"/>
        <v>150.75</v>
      </c>
      <c r="S31" s="180">
        <v>5</v>
      </c>
      <c r="T31" s="81">
        <v>10</v>
      </c>
    </row>
    <row r="32" spans="1:20" ht="12.75">
      <c r="A32" s="69">
        <f t="shared" si="5"/>
        <v>28</v>
      </c>
      <c r="B32" s="187" t="s">
        <v>99</v>
      </c>
      <c r="C32" s="266"/>
      <c r="D32" s="168">
        <v>32</v>
      </c>
      <c r="E32" s="169">
        <f t="shared" si="0"/>
        <v>128</v>
      </c>
      <c r="F32" s="173">
        <v>156</v>
      </c>
      <c r="G32" s="183">
        <v>123</v>
      </c>
      <c r="H32" s="183">
        <v>128</v>
      </c>
      <c r="I32" s="184">
        <v>136</v>
      </c>
      <c r="J32" s="173"/>
      <c r="K32" s="184"/>
      <c r="L32" s="173"/>
      <c r="M32" s="205"/>
      <c r="N32" s="79"/>
      <c r="O32" s="176">
        <f t="shared" si="1"/>
        <v>64</v>
      </c>
      <c r="P32" s="177">
        <f t="shared" si="2"/>
        <v>543</v>
      </c>
      <c r="Q32" s="178">
        <f t="shared" si="3"/>
        <v>671</v>
      </c>
      <c r="R32" s="179">
        <f t="shared" si="4"/>
        <v>135.75</v>
      </c>
      <c r="S32" s="180">
        <v>4</v>
      </c>
      <c r="T32" s="81">
        <v>9</v>
      </c>
    </row>
    <row r="33" spans="1:20" ht="12.75">
      <c r="A33" s="69">
        <f t="shared" si="5"/>
        <v>29</v>
      </c>
      <c r="B33" s="264" t="s">
        <v>82</v>
      </c>
      <c r="C33" s="167"/>
      <c r="D33" s="168">
        <v>16</v>
      </c>
      <c r="E33" s="169">
        <f t="shared" si="0"/>
        <v>64</v>
      </c>
      <c r="F33" s="173">
        <v>133</v>
      </c>
      <c r="G33" s="183">
        <v>172</v>
      </c>
      <c r="H33" s="183">
        <v>146</v>
      </c>
      <c r="I33" s="184">
        <v>148</v>
      </c>
      <c r="J33" s="173"/>
      <c r="K33" s="184"/>
      <c r="L33" s="173"/>
      <c r="M33" s="206"/>
      <c r="N33" s="79"/>
      <c r="O33" s="176">
        <f t="shared" si="1"/>
        <v>32</v>
      </c>
      <c r="P33" s="177">
        <f t="shared" si="2"/>
        <v>599</v>
      </c>
      <c r="Q33" s="178">
        <f t="shared" si="3"/>
        <v>663</v>
      </c>
      <c r="R33" s="179">
        <f t="shared" si="4"/>
        <v>149.75</v>
      </c>
      <c r="S33" s="180">
        <v>3</v>
      </c>
      <c r="T33" s="81">
        <v>8</v>
      </c>
    </row>
    <row r="34" spans="1:20" ht="12.75">
      <c r="A34" s="69">
        <f t="shared" si="5"/>
        <v>30</v>
      </c>
      <c r="B34" s="187" t="s">
        <v>13</v>
      </c>
      <c r="C34" s="182"/>
      <c r="D34" s="168">
        <v>22</v>
      </c>
      <c r="E34" s="169">
        <f t="shared" si="0"/>
        <v>88</v>
      </c>
      <c r="F34" s="173">
        <v>136</v>
      </c>
      <c r="G34" s="183">
        <v>134</v>
      </c>
      <c r="H34" s="183">
        <v>163</v>
      </c>
      <c r="I34" s="184">
        <v>132</v>
      </c>
      <c r="J34" s="173"/>
      <c r="K34" s="184"/>
      <c r="L34" s="173"/>
      <c r="M34" s="206"/>
      <c r="N34" s="79"/>
      <c r="O34" s="176">
        <f t="shared" si="1"/>
        <v>44</v>
      </c>
      <c r="P34" s="177">
        <f t="shared" si="2"/>
        <v>565</v>
      </c>
      <c r="Q34" s="178">
        <f t="shared" si="3"/>
        <v>653</v>
      </c>
      <c r="R34" s="179">
        <f t="shared" si="4"/>
        <v>141.25</v>
      </c>
      <c r="S34" s="180">
        <v>2</v>
      </c>
      <c r="T34" s="81">
        <v>7</v>
      </c>
    </row>
    <row r="35" spans="1:20" ht="13.5" thickBot="1">
      <c r="A35" s="69">
        <f t="shared" si="5"/>
        <v>31</v>
      </c>
      <c r="B35" s="364" t="s">
        <v>21</v>
      </c>
      <c r="C35" s="365"/>
      <c r="D35" s="366">
        <v>10</v>
      </c>
      <c r="E35" s="367">
        <f t="shared" si="0"/>
        <v>40</v>
      </c>
      <c r="F35" s="368">
        <v>150</v>
      </c>
      <c r="G35" s="369">
        <v>162</v>
      </c>
      <c r="H35" s="369">
        <v>162</v>
      </c>
      <c r="I35" s="370">
        <v>131</v>
      </c>
      <c r="J35" s="368"/>
      <c r="K35" s="370"/>
      <c r="L35" s="368"/>
      <c r="M35" s="483"/>
      <c r="N35" s="79"/>
      <c r="O35" s="445">
        <f t="shared" si="1"/>
        <v>20</v>
      </c>
      <c r="P35" s="446">
        <f t="shared" si="2"/>
        <v>605</v>
      </c>
      <c r="Q35" s="447">
        <f t="shared" si="3"/>
        <v>645</v>
      </c>
      <c r="R35" s="448">
        <f t="shared" si="4"/>
        <v>151.25</v>
      </c>
      <c r="S35" s="449">
        <v>1</v>
      </c>
      <c r="T35" s="81">
        <v>6</v>
      </c>
    </row>
    <row r="36" spans="1:20" ht="13.5" thickTop="1">
      <c r="A36" s="69">
        <f t="shared" si="5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5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5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5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5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5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5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</row>
    <row r="3" spans="1:20" ht="19.5" customHeight="1">
      <c r="A3" s="464" t="s">
        <v>55</v>
      </c>
      <c r="B3" s="480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80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</row>
    <row r="3" spans="1:20" ht="19.5" customHeight="1">
      <c r="A3" s="464" t="s">
        <v>55</v>
      </c>
      <c r="B3" s="480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80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Semerak (DHL IT Services)</dc:creator>
  <cp:keywords/>
  <dc:description/>
  <cp:lastModifiedBy>DAVID</cp:lastModifiedBy>
  <dcterms:created xsi:type="dcterms:W3CDTF">2015-03-30T14:04:43Z</dcterms:created>
  <dcterms:modified xsi:type="dcterms:W3CDTF">2017-05-23T01:38:10Z</dcterms:modified>
  <cp:category/>
  <cp:version/>
  <cp:contentType/>
  <cp:contentStatus/>
</cp:coreProperties>
</file>