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10485" activeTab="2"/>
  </bookViews>
  <sheets>
    <sheet name="List1" sheetId="1" r:id="rId1"/>
    <sheet name="Výsledky" sheetId="2" r:id="rId2"/>
    <sheet name="Tabulka" sheetId="3" r:id="rId3"/>
    <sheet name="Jednotlivci" sheetId="4" r:id="rId4"/>
    <sheet name="Statistika" sheetId="5" r:id="rId5"/>
    <sheet name="Statistika celková" sheetId="6" r:id="rId6"/>
  </sheets>
  <externalReferences>
    <externalReference r:id="rId9"/>
  </externalReferences>
  <definedNames>
    <definedName name="AD" localSheetId="5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5">'Statistika celková'!$K$92</definedName>
    <definedName name="e_DruzstvoMinNj" localSheetId="5">'Statistika celková'!$D$92</definedName>
    <definedName name="e_DruzstvoMinPd" localSheetId="5">'Statistika celková'!$K$108</definedName>
    <definedName name="e_DruzstvoMinPj" localSheetId="5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5">'Statistika celková'!$C$92</definedName>
    <definedName name="e_JmenoMinPj" localSheetId="5">'Statistika celková'!$C$108</definedName>
    <definedName name="e_JmenoNHj">#REF!</definedName>
    <definedName name="e_JmenoNN">#REF!</definedName>
    <definedName name="e_JmenoNP">#REF!</definedName>
    <definedName name="e_Nazev" localSheetId="5">'Statistika celková'!$A$2</definedName>
    <definedName name="e_PorMinNd" localSheetId="5">'Statistika celková'!$J$92</definedName>
    <definedName name="e_PorMinNj" localSheetId="5">'Statistika celková'!$B$92</definedName>
    <definedName name="e_PorMinPd" localSheetId="5">'Statistika celková'!$J$108</definedName>
    <definedName name="e_PorMinPj" localSheetId="5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5">'Statistika celková'!$M$108</definedName>
    <definedName name="e_PrumerMinPj" localSheetId="5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5">'Statistika celková'!$M$92</definedName>
    <definedName name="e_VykonMinNj" localSheetId="5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3">'Jednotlivci'!$A$1:$Q$55</definedName>
    <definedName name="_xlnm.Print_Area" localSheetId="4">'Statistika'!$A$1:$N$118</definedName>
    <definedName name="_xlnm.Print_Area" localSheetId="5">'Statistika celková'!$A$1:$N$118</definedName>
    <definedName name="_xlnm.Print_Area" localSheetId="2">'Tabulka'!$A$1:$N$52</definedName>
    <definedName name="_xlnm.Print_Area" localSheetId="1">'Výsledky'!$A$1:$J$67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'[1]výsledky'!$AY$487:$BR$496</definedName>
    <definedName name="V_cislo">'[1]výsledky'!$I$2,'[1]výsledky'!$U$2,'[1]výsledky'!$AE$2,'[1]výsledky'!$AQ$2</definedName>
    <definedName name="V_druzstva">'[1]výsledky'!$AY$497:$BR$497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'[1]výsledky'!$AY$508:$BR$517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'[1]výsledky'!$AY$498:$BR$507</definedName>
    <definedName name="V_jmeno">'[1]výsledky'!$E$2,'[1]výsledky'!$V$2,'[1]výsledky'!$AA$2,'[1]výsledky'!$AR$2</definedName>
    <definedName name="V_odkaz">'[1]výsledky'!$AY$529:$BR$529</definedName>
    <definedName name="V_pocet">'[1]výsledky'!$AY$528:$BR$528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3" hidden="1">'Jednotlivci'!$F$1:$L$5</definedName>
    <definedName name="Z_15451C73_F8AD_11D7_B4DE_000103BA9DEB_.wvu.PrintArea" localSheetId="2" hidden="1">'Tabulka'!$C$5:$M$7</definedName>
    <definedName name="Z_15451C76_F8AD_11D7_B4DE_000103BA9DEB_.wvu.PrintArea" localSheetId="3" hidden="1">'Jednotlivci'!$F$1:$L$5</definedName>
    <definedName name="Z_15451C76_F8AD_11D7_B4DE_000103BA9DEB_.wvu.PrintArea" localSheetId="2" hidden="1">'Tabulka'!$C$5:$M$7</definedName>
    <definedName name="Z_15451C79_F8AD_11D7_B4DE_000103BA9DEB_.wvu.PrintArea" localSheetId="3" hidden="1">'Jednotlivci'!$F$1:$L$5</definedName>
    <definedName name="Z_15451C79_F8AD_11D7_B4DE_000103BA9DEB_.wvu.PrintArea" localSheetId="2" hidden="1">'Tabulka'!$C$5:$M$7</definedName>
    <definedName name="Z_15451C7C_F8AD_11D7_B4DE_000103BA9DEB_.wvu.PrintArea" localSheetId="3" hidden="1">'Jednotlivci'!$F$1:$L$5</definedName>
    <definedName name="Z_15451C7C_F8AD_11D7_B4DE_000103BA9DEB_.wvu.PrintArea" localSheetId="2" hidden="1">'Tabulka'!$C$5:$M$7</definedName>
    <definedName name="Z_15451D1C_F8AD_11D7_B4DE_000103BA9DEB_.wvu.PrintArea" localSheetId="3" hidden="1">'Jednotlivci'!$F$1:$L$5</definedName>
    <definedName name="Z_15451D1C_F8AD_11D7_B4DE_000103BA9DEB_.wvu.PrintArea" localSheetId="2" hidden="1">'Tabulka'!$C$5:$M$7</definedName>
    <definedName name="Z_AF314E4F_83C3_4DF2_B4A9_655F7BE666E6_.wvu.PrintArea" localSheetId="3" hidden="1">'Jednotlivci'!$F$1:$L$5</definedName>
    <definedName name="Z_AF314E4F_83C3_4DF2_B4A9_655F7BE666E6_.wvu.PrintArea" localSheetId="2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<sst xmlns="http://schemas.openxmlformats.org/spreadsheetml/2006/main" count="683" uniqueCount="136">
  <si>
    <t>:</t>
  </si>
  <si>
    <t xml:space="preserve">D :   </t>
  </si>
  <si>
    <t xml:space="preserve">H :   </t>
  </si>
  <si>
    <t>Bowlingová liga 2013-2014, Divize skupina B</t>
  </si>
  <si>
    <t>7. hrací den - 13.4.2014</t>
  </si>
  <si>
    <t>centrum Praha - Best Bowling Zličín</t>
  </si>
  <si>
    <t>Oaza Kladno</t>
  </si>
  <si>
    <t>Phoenix Kutná Hora</t>
  </si>
  <si>
    <t>5 : 0</t>
  </si>
  <si>
    <t>Bareš Michal 222, Křeček Tomáš 181, Vlčková Pavlína 164</t>
  </si>
  <si>
    <t>Šolc Martin 160</t>
  </si>
  <si>
    <t>Strike Řevnice B</t>
  </si>
  <si>
    <t>Všenorští Křižáci</t>
  </si>
  <si>
    <t>0 : 5</t>
  </si>
  <si>
    <t>Havel Petr 183, Vyšín Jan 160, Vopička Karel 192</t>
  </si>
  <si>
    <t>Sovová Milada 187, Sova Petr 206, Járka Ota 194</t>
  </si>
  <si>
    <t>BT Notaxo</t>
  </si>
  <si>
    <t>Kajman</t>
  </si>
  <si>
    <t>4 : 1</t>
  </si>
  <si>
    <t>Malec Jaromír 173, Švec Ladislav 211, Rain David 168</t>
  </si>
  <si>
    <t>Gregorová Michaela st. 95, Horáček Tomáš 151, Horák Ludvík 180</t>
  </si>
  <si>
    <t>1 : 4</t>
  </si>
  <si>
    <t>Malec Jaromír 194, Švec Ladislav 189, Rain David 195</t>
  </si>
  <si>
    <t>Sovová Milada 193, Járka Ota 162, Sova Petr 217</t>
  </si>
  <si>
    <t>Vlčková Pavlína 169, Bareš Michal 174, Křeček Tomáš 124</t>
  </si>
  <si>
    <t>Gregorová Michaela st. 133, Horáček Tomáš 154, Horák Ludvík 171</t>
  </si>
  <si>
    <t>Havel Petr 186, Vyšín Jan 202, Vopička Karel 191</t>
  </si>
  <si>
    <t>Sovová Milada 202, Sova Petr 174, Járka Ota 163</t>
  </si>
  <si>
    <t>Šolc Martin 195, Krucký Vladimír 169</t>
  </si>
  <si>
    <t>Gregorová Michaela st. 149, Horáček Tomáš 176, Horák Ludvík 188</t>
  </si>
  <si>
    <t>Havel Petr 182, Vyšín Jan 192, Vopička Karel 212</t>
  </si>
  <si>
    <t>Bareš Michal 151, Křeček Tomáš 172, Vlčková Pavlína 169</t>
  </si>
  <si>
    <t>Rain David 213, Malec Jaromír 201, Švec Ladislav 253</t>
  </si>
  <si>
    <t>Havel Petr 164, Vyšín Jan 227, Vopička Karel 186</t>
  </si>
  <si>
    <t>Bareš Michal 122, Křeček Tomáš 134, Vlčková Pavlína 238</t>
  </si>
  <si>
    <t>Šolc Martin 219, Krucký Vladimír 157</t>
  </si>
  <si>
    <t>Rain David 213, Malec Jaromír 204, Švec Ladislav 184</t>
  </si>
  <si>
    <t>Gregorová Michaela st. 139, Horáček Tomáš 142, Horák Ludvík 188</t>
  </si>
  <si>
    <t>Járka Ota 171, Sovová Milada 194, Sova Petr 224</t>
  </si>
  <si>
    <t>Šolc Martin 160, Krucký Vladimír 191</t>
  </si>
  <si>
    <t>Gregorová Michaela st. 147, Horáček Tomáš 193, Horák Ludvík 202</t>
  </si>
  <si>
    <t>Járka Ota 155, Sovová Milada 144, Sova Petr 169</t>
  </si>
  <si>
    <t>Křeček Tomáš 195, Bareš Michal 181, Vlčková Pavlína 191</t>
  </si>
  <si>
    <t>2 : 3</t>
  </si>
  <si>
    <t>Havel Petr 174, Vyšín Jan 216, Vopička Karel 153</t>
  </si>
  <si>
    <t>Rain David 172, Malec Jaromír 181, Švec Ladislav 212</t>
  </si>
  <si>
    <t>Bowlingová liga 2013-2014</t>
  </si>
  <si>
    <t>7.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</si>
  <si>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</si>
  <si>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</si>
  <si>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</si>
  <si>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</si>
  <si>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</si>
  <si>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</si>
  <si>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</si>
  <si>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</si>
  <si>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</si>
  <si>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</si>
  <si>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</si>
  <si>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</si>
  <si>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</si>
  <si>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</si>
  <si>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</si>
  <si>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</si>
  <si>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</si>
  <si>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muži</t>
  </si>
  <si>
    <t>Vyšín Jan</t>
  </si>
  <si>
    <t>Krucký Vladimír</t>
  </si>
  <si>
    <t>Korecký David</t>
  </si>
  <si>
    <t>Sova Petr</t>
  </si>
  <si>
    <t>Švec Ladislav</t>
  </si>
  <si>
    <t>Malec Jaromír</t>
  </si>
  <si>
    <t>Havel Petr</t>
  </si>
  <si>
    <t>Vopička Karel</t>
  </si>
  <si>
    <t>Rain David</t>
  </si>
  <si>
    <t>Horák Ludvík</t>
  </si>
  <si>
    <t>Šolc Martin</t>
  </si>
  <si>
    <t>Járka Ota</t>
  </si>
  <si>
    <t>Žídek Marek</t>
  </si>
  <si>
    <t>ženy</t>
  </si>
  <si>
    <t>Vlčková Pavlína</t>
  </si>
  <si>
    <t>Hanus Tomáš</t>
  </si>
  <si>
    <t>Vojtíšek Jan</t>
  </si>
  <si>
    <t>Beneš Luboš</t>
  </si>
  <si>
    <t>Kish Evžen</t>
  </si>
  <si>
    <t>Sovová Milada</t>
  </si>
  <si>
    <t>Křeček Tomáš</t>
  </si>
  <si>
    <t>Horáček Tomáš</t>
  </si>
  <si>
    <t>Bareš Michal</t>
  </si>
  <si>
    <t>Novotná Soňa</t>
  </si>
  <si>
    <t>Gregorová Michaela st.</t>
  </si>
  <si>
    <t>Gregorová Michaela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</si>
  <si>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</si>
  <si>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</si>
  <si>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</si>
  <si>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</si>
  <si>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</si>
  <si>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</si>
  <si>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8 - jednotlivci (průměr) </t>
  </si>
  <si>
    <t>TOP 8 - jednotlivci (body)</t>
  </si>
  <si>
    <t>Oaza Kladno - BT Notaxo</t>
  </si>
  <si>
    <t>502 : 667</t>
  </si>
  <si>
    <t>Oaza Kladno - Kajman</t>
  </si>
  <si>
    <t>Oaza Kladno - Phoenix Kutná Hora</t>
  </si>
  <si>
    <t>577 : 160</t>
  </si>
  <si>
    <t>Phoenix Kutná Hora - Strike Řevnice B</t>
  </si>
  <si>
    <t>160 : 579</t>
  </si>
  <si>
    <t>Počet utkání s výsledkem 5:0</t>
  </si>
  <si>
    <t>Počet utkání s výsledkem 4:1</t>
  </si>
  <si>
    <t>Počet utkání s výsledkem 3:2</t>
  </si>
  <si>
    <t>Počet utkání s jiným výsledkem</t>
  </si>
  <si>
    <t>TABULKA - 7. HRACÍ DEN - 13.4.2014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</si>
  <si>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</si>
  <si>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</si>
  <si>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</si>
  <si>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</si>
  <si>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</si>
  <si>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</si>
  <si>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</si>
  <si>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</si>
  <si>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477 : 468</t>
  </si>
  <si>
    <t>NEJVYŠŠÍM POČTEM BODŮ PORAŽENÉHO TÝMU</t>
  </si>
  <si>
    <t>NEJNIŽŠÍM POČTEM BODŮ PORAŽENÉHO TÝMU</t>
  </si>
  <si>
    <t>BT Notaxo - Všenorští Křižáci</t>
  </si>
  <si>
    <t>578 : 582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</si>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</sst>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30" fillId="34" borderId="0" xfId="46" applyNumberFormat="1" applyFont="1" applyFill="1" applyAlignment="1">
      <alignment horizontal="centerContinuous" vertical="top"/>
      <protection/>
    </xf>
    <xf numFmtId="0" fontId="30" fillId="34" borderId="0" xfId="46" applyFont="1" applyFill="1" applyAlignment="1">
      <alignment horizontal="centerContinuous" vertical="top"/>
      <protection/>
    </xf>
    <xf numFmtId="0" fontId="27" fillId="34" borderId="11" xfId="46" applyFont="1" applyFill="1" applyBorder="1" applyAlignment="1">
      <alignment textRotation="90"/>
      <protection/>
    </xf>
    <xf numFmtId="0" fontId="31" fillId="0" borderId="12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 textRotation="90"/>
      <protection/>
    </xf>
    <xf numFmtId="0" fontId="31" fillId="0" borderId="12" xfId="46" applyFont="1" applyBorder="1" applyAlignment="1">
      <alignment horizontal="center" textRotation="90" wrapText="1"/>
      <protection/>
    </xf>
    <xf numFmtId="2" fontId="31" fillId="0" borderId="12" xfId="46" applyNumberFormat="1" applyFont="1" applyBorder="1" applyAlignment="1">
      <alignment horizontal="center" textRotation="90" wrapText="1"/>
      <protection/>
    </xf>
    <xf numFmtId="166" fontId="27" fillId="34" borderId="12" xfId="46" applyNumberFormat="1" applyFont="1" applyFill="1" applyBorder="1">
      <alignment/>
      <protection/>
    </xf>
    <xf numFmtId="167" fontId="32" fillId="0" borderId="12" xfId="46" applyNumberFormat="1" applyFont="1" applyBorder="1" applyAlignment="1">
      <alignment shrinkToFit="1"/>
      <protection/>
    </xf>
    <xf numFmtId="3" fontId="32" fillId="0" borderId="12" xfId="46" applyNumberFormat="1" applyFont="1" applyBorder="1" applyAlignment="1">
      <alignment shrinkToFit="1"/>
      <protection/>
    </xf>
    <xf numFmtId="0" fontId="32" fillId="0" borderId="12" xfId="46" applyNumberFormat="1" applyFont="1" applyBorder="1" applyAlignment="1">
      <alignment shrinkToFit="1"/>
      <protection/>
    </xf>
    <xf numFmtId="2" fontId="32" fillId="0" borderId="12" xfId="46" applyNumberFormat="1" applyFont="1" applyBorder="1" applyAlignment="1">
      <alignment shrinkToFit="1"/>
      <protection/>
    </xf>
    <xf numFmtId="0" fontId="27" fillId="34" borderId="11" xfId="46" applyFont="1" applyFill="1" applyBorder="1" applyAlignment="1">
      <alignment horizontal="center" textRotation="90"/>
      <protection/>
    </xf>
    <xf numFmtId="0" fontId="31" fillId="0" borderId="11" xfId="46" applyFont="1" applyBorder="1" applyAlignment="1">
      <alignment horizontal="center" shrinkToFit="1"/>
      <protection/>
    </xf>
    <xf numFmtId="0" fontId="31" fillId="0" borderId="13" xfId="46" applyFont="1" applyBorder="1" applyAlignment="1">
      <alignment horizontal="center" shrinkToFit="1"/>
      <protection/>
    </xf>
    <xf numFmtId="0" fontId="31" fillId="0" borderId="14" xfId="46" applyFont="1" applyBorder="1" applyAlignment="1">
      <alignment horizontal="center" shrinkToFit="1"/>
      <protection/>
    </xf>
    <xf numFmtId="0" fontId="31" fillId="0" borderId="11" xfId="46" applyFont="1" applyBorder="1" applyAlignment="1">
      <alignment horizontal="center" textRotation="90" shrinkToFit="1"/>
      <protection/>
    </xf>
    <xf numFmtId="2" fontId="31" fillId="0" borderId="12" xfId="46" applyNumberFormat="1" applyFont="1" applyBorder="1" applyAlignment="1">
      <alignment horizontal="center" textRotation="90"/>
      <protection/>
    </xf>
    <xf numFmtId="167" fontId="32" fillId="0" borderId="11" xfId="46" applyNumberFormat="1" applyFont="1" applyBorder="1" applyAlignment="1">
      <alignment shrinkToFit="1"/>
      <protection/>
    </xf>
    <xf numFmtId="167" fontId="32" fillId="0" borderId="13" xfId="46" applyNumberFormat="1" applyFont="1" applyBorder="1" applyAlignment="1">
      <alignment shrinkToFit="1"/>
      <protection/>
    </xf>
    <xf numFmtId="167" fontId="32" fillId="0" borderId="14" xfId="46" applyNumberFormat="1" applyFont="1" applyBorder="1" applyAlignment="1">
      <alignment shrinkToFit="1"/>
      <protection/>
    </xf>
    <xf numFmtId="2" fontId="32" fillId="0" borderId="11" xfId="46" applyNumberFormat="1" applyFont="1" applyBorder="1" applyAlignment="1">
      <alignment shrinkToFit="1"/>
      <protection/>
    </xf>
    <xf numFmtId="0" fontId="32" fillId="0" borderId="0" xfId="46" applyFont="1">
      <alignment/>
      <protection/>
    </xf>
    <xf numFmtId="0" fontId="32" fillId="0" borderId="0" xfId="46" applyFont="1" applyAlignment="1">
      <alignment shrinkToFit="1"/>
      <protection/>
    </xf>
    <xf numFmtId="0" fontId="32" fillId="0" borderId="12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15" xfId="46" applyFont="1" applyBorder="1" applyAlignment="1">
      <alignment horizontal="centerContinuous" vertical="center"/>
      <protection/>
    </xf>
    <xf numFmtId="0" fontId="22" fillId="0" borderId="16" xfId="46" applyFont="1" applyBorder="1" applyAlignment="1">
      <alignment horizontal="centerContinuous" vertical="center"/>
      <protection/>
    </xf>
    <xf numFmtId="0" fontId="33" fillId="0" borderId="16" xfId="46" applyFont="1" applyBorder="1" applyAlignment="1">
      <alignment horizontal="centerContinuous" vertical="center"/>
      <protection/>
    </xf>
    <xf numFmtId="0" fontId="22" fillId="0" borderId="17" xfId="46" applyFont="1" applyBorder="1" applyAlignment="1">
      <alignment horizontal="centerContinuous" vertical="center"/>
      <protection/>
    </xf>
    <xf numFmtId="0" fontId="23" fillId="0" borderId="18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9" xfId="46" applyFont="1" applyBorder="1" applyAlignment="1">
      <alignment horizontal="centerContinuous"/>
      <protection/>
    </xf>
    <xf numFmtId="0" fontId="19" fillId="0" borderId="20" xfId="46" applyFont="1" applyBorder="1">
      <alignment/>
      <protection/>
    </xf>
    <xf numFmtId="0" fontId="19" fillId="0" borderId="21" xfId="46" applyFont="1" applyBorder="1">
      <alignment/>
      <protection/>
    </xf>
    <xf numFmtId="0" fontId="19" fillId="0" borderId="22" xfId="46" applyFont="1" applyBorder="1">
      <alignment/>
      <protection/>
    </xf>
    <xf numFmtId="0" fontId="19" fillId="35" borderId="23" xfId="46" applyFont="1" applyFill="1" applyBorder="1">
      <alignment/>
      <protection/>
    </xf>
    <xf numFmtId="0" fontId="19" fillId="35" borderId="24" xfId="46" applyFont="1" applyFill="1" applyBorder="1" applyAlignment="1">
      <alignment textRotation="90"/>
      <protection/>
    </xf>
    <xf numFmtId="0" fontId="19" fillId="35" borderId="24" xfId="46" applyFont="1" applyFill="1" applyBorder="1" applyAlignment="1">
      <alignment horizontal="center"/>
      <protection/>
    </xf>
    <xf numFmtId="0" fontId="19" fillId="35" borderId="24" xfId="46" applyFont="1" applyFill="1" applyBorder="1" applyAlignment="1">
      <alignment textRotation="90" shrinkToFit="1"/>
      <protection/>
    </xf>
    <xf numFmtId="0" fontId="19" fillId="35" borderId="25" xfId="46" applyFont="1" applyFill="1" applyBorder="1">
      <alignment/>
      <protection/>
    </xf>
    <xf numFmtId="0" fontId="19" fillId="0" borderId="26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27" xfId="46" applyFont="1" applyBorder="1">
      <alignment/>
      <protection/>
    </xf>
    <xf numFmtId="0" fontId="19" fillId="0" borderId="16" xfId="46" applyFont="1" applyBorder="1">
      <alignment/>
      <protection/>
    </xf>
    <xf numFmtId="0" fontId="34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8" xfId="49" applyNumberFormat="1" applyFont="1" applyFill="1" applyBorder="1" applyAlignment="1" applyProtection="1">
      <alignment vertical="center"/>
      <protection hidden="1"/>
    </xf>
    <xf numFmtId="0" fontId="23" fillId="0" borderId="28" xfId="49" applyNumberFormat="1" applyFont="1" applyFill="1" applyBorder="1" applyAlignment="1" applyProtection="1">
      <alignment horizontal="center" vertical="center"/>
      <protection hidden="1"/>
    </xf>
    <xf numFmtId="0" fontId="23" fillId="0" borderId="28" xfId="49" applyNumberFormat="1" applyFont="1" applyFill="1" applyBorder="1" applyAlignment="1" applyProtection="1">
      <alignment horizontal="center" vertical="center"/>
      <protection hidden="1"/>
    </xf>
    <xf numFmtId="2" fontId="23" fillId="0" borderId="28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28" xfId="49" applyFont="1" applyBorder="1" applyAlignment="1">
      <alignment horizontal="center" vertical="center"/>
      <protection/>
    </xf>
    <xf numFmtId="2" fontId="23" fillId="0" borderId="28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28" xfId="49" applyNumberFormat="1" applyFont="1" applyBorder="1" applyAlignment="1" applyProtection="1">
      <alignment vertical="center"/>
      <protection hidden="1"/>
    </xf>
    <xf numFmtId="0" fontId="23" fillId="0" borderId="28" xfId="49" applyNumberFormat="1" applyFont="1" applyBorder="1" applyAlignment="1" applyProtection="1">
      <alignment horizontal="center" vertical="center"/>
      <protection hidden="1"/>
    </xf>
    <xf numFmtId="2" fontId="23" fillId="0" borderId="28" xfId="49" applyNumberFormat="1" applyFont="1" applyBorder="1" applyAlignment="1" applyProtection="1">
      <alignment horizontal="center" vertical="center"/>
      <protection hidden="1"/>
    </xf>
    <xf numFmtId="164" fontId="23" fillId="0" borderId="28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11" xfId="46" applyNumberFormat="1" applyFont="1" applyBorder="1" applyAlignment="1">
      <alignment vertical="center" shrinkToFit="1"/>
      <protection/>
    </xf>
    <xf numFmtId="0" fontId="23" fillId="0" borderId="13" xfId="46" applyFont="1" applyBorder="1" applyAlignment="1">
      <alignment vertical="center" shrinkToFit="1"/>
      <protection/>
    </xf>
    <xf numFmtId="0" fontId="23" fillId="0" borderId="14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9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31" fillId="0" borderId="0" xfId="46" applyFont="1" applyBorder="1">
      <alignment/>
      <protection/>
    </xf>
    <xf numFmtId="0" fontId="36" fillId="0" borderId="0" xfId="46" applyFont="1" applyBorder="1">
      <alignment/>
      <protection/>
    </xf>
    <xf numFmtId="2" fontId="31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7" fillId="0" borderId="13" xfId="48" applyFont="1" applyBorder="1" applyAlignment="1">
      <alignment horizontal="left" vertical="center" indent="1"/>
      <protection/>
    </xf>
    <xf numFmtId="170" fontId="37" fillId="0" borderId="13" xfId="48" applyNumberFormat="1" applyFont="1" applyBorder="1" applyAlignment="1">
      <alignment horizontal="right" vertical="center" indent="1"/>
      <protection/>
    </xf>
    <xf numFmtId="0" fontId="38" fillId="0" borderId="0" xfId="48" applyFont="1">
      <alignment/>
      <protection/>
    </xf>
    <xf numFmtId="164" fontId="37" fillId="0" borderId="0" xfId="48" applyNumberFormat="1" applyFont="1" applyBorder="1" applyAlignment="1" applyProtection="1">
      <alignment horizontal="left" vertical="center" indent="1"/>
      <protection hidden="1"/>
    </xf>
    <xf numFmtId="0" fontId="37" fillId="0" borderId="0" xfId="49" applyNumberFormat="1" applyFont="1" applyBorder="1" applyAlignment="1" applyProtection="1">
      <alignment horizontal="left" vertical="center" indent="1"/>
      <protection hidden="1"/>
    </xf>
    <xf numFmtId="0" fontId="37" fillId="0" borderId="0" xfId="49" applyFont="1" applyBorder="1" applyAlignment="1">
      <alignment horizontal="left" vertical="center" indent="1"/>
      <protection/>
    </xf>
    <xf numFmtId="164" fontId="37" fillId="0" borderId="0" xfId="49" applyNumberFormat="1" applyFont="1" applyBorder="1" applyAlignment="1" applyProtection="1">
      <alignment horizontal="left" vertical="center" indent="1"/>
      <protection hidden="1"/>
    </xf>
    <xf numFmtId="0" fontId="37" fillId="0" borderId="0" xfId="49" applyFont="1" applyBorder="1" applyAlignment="1">
      <alignment vertical="center"/>
      <protection/>
    </xf>
    <xf numFmtId="0" fontId="37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8" fillId="0" borderId="0" xfId="49" applyNumberFormat="1" applyFont="1">
      <alignment/>
      <protection/>
    </xf>
    <xf numFmtId="0" fontId="37" fillId="0" borderId="0" xfId="48" applyFont="1" applyAlignment="1">
      <alignment horizontal="left" indent="1"/>
      <protection/>
    </xf>
    <xf numFmtId="0" fontId="37" fillId="0" borderId="0" xfId="48" applyFont="1">
      <alignment/>
      <protection/>
    </xf>
    <xf numFmtId="0" fontId="37" fillId="0" borderId="0" xfId="48" applyFont="1" applyAlignment="1">
      <alignment horizontal="right" indent="1"/>
      <protection/>
    </xf>
    <xf numFmtId="0" fontId="31" fillId="0" borderId="30" xfId="46" applyFont="1" applyBorder="1" applyAlignment="1">
      <alignment horizontal="centerContinuous" vertical="center"/>
      <protection/>
    </xf>
    <xf numFmtId="0" fontId="32" fillId="0" borderId="30" xfId="46" applyFont="1" applyBorder="1" applyAlignment="1">
      <alignment horizontal="centerContinuous" vertical="center"/>
      <protection/>
    </xf>
    <xf numFmtId="0" fontId="31" fillId="0" borderId="0" xfId="46" applyFont="1" applyBorder="1" applyAlignment="1">
      <alignment horizontal="centerContinuous" vertical="center"/>
      <protection/>
    </xf>
    <xf numFmtId="0" fontId="32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504825</xdr:rowOff>
    </xdr:from>
    <xdr:to>
      <xdr:col>9</xdr:col>
      <xdr:colOff>95250</xdr:colOff>
      <xdr:row>4</xdr:row>
      <xdr:rowOff>123825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0482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13</xdr:col>
      <xdr:colOff>190500</xdr:colOff>
      <xdr:row>0</xdr:row>
      <xdr:rowOff>1295400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36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381000</xdr:colOff>
      <xdr:row>2</xdr:row>
      <xdr:rowOff>219075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B%206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35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487">
          <cell r="AY487">
            <v>1559</v>
          </cell>
          <cell r="AZ487">
            <v>2659</v>
          </cell>
          <cell r="BA487">
            <v>4468</v>
          </cell>
          <cell r="BB487">
            <v>589</v>
          </cell>
          <cell r="BC487">
            <v>794</v>
          </cell>
          <cell r="BD487">
            <v>1436</v>
          </cell>
          <cell r="BE487">
            <v>716</v>
          </cell>
          <cell r="BF487">
            <v>938</v>
          </cell>
          <cell r="BG487">
            <v>9000901</v>
          </cell>
          <cell r="BH487">
            <v>9001001</v>
          </cell>
          <cell r="BI487">
            <v>9001101</v>
          </cell>
          <cell r="BJ487">
            <v>9001201</v>
          </cell>
          <cell r="BK487">
            <v>9001301</v>
          </cell>
          <cell r="BL487">
            <v>9001401</v>
          </cell>
          <cell r="BM487">
            <v>9001501</v>
          </cell>
          <cell r="BN487">
            <v>9001601</v>
          </cell>
          <cell r="BO487">
            <v>9001701</v>
          </cell>
          <cell r="BP487">
            <v>9001801</v>
          </cell>
          <cell r="BQ487">
            <v>9001901</v>
          </cell>
          <cell r="BR487">
            <v>9002001</v>
          </cell>
        </row>
        <row r="488">
          <cell r="AY488">
            <v>1573</v>
          </cell>
          <cell r="AZ488">
            <v>167</v>
          </cell>
          <cell r="BA488">
            <v>4469</v>
          </cell>
          <cell r="BB488">
            <v>1226</v>
          </cell>
          <cell r="BC488">
            <v>856</v>
          </cell>
          <cell r="BD488">
            <v>2022</v>
          </cell>
          <cell r="BE488">
            <v>1430</v>
          </cell>
          <cell r="BF488">
            <v>297</v>
          </cell>
          <cell r="BG488">
            <v>9000902</v>
          </cell>
          <cell r="BH488">
            <v>9001002</v>
          </cell>
          <cell r="BI488">
            <v>9001102</v>
          </cell>
          <cell r="BJ488">
            <v>9001202</v>
          </cell>
          <cell r="BK488">
            <v>9001302</v>
          </cell>
          <cell r="BL488">
            <v>9001402</v>
          </cell>
          <cell r="BM488">
            <v>9001502</v>
          </cell>
          <cell r="BN488">
            <v>9001602</v>
          </cell>
          <cell r="BO488">
            <v>9001702</v>
          </cell>
          <cell r="BP488">
            <v>9001802</v>
          </cell>
          <cell r="BQ488">
            <v>9001902</v>
          </cell>
          <cell r="BR488">
            <v>9002002</v>
          </cell>
        </row>
        <row r="489">
          <cell r="AY489">
            <v>2837</v>
          </cell>
          <cell r="AZ489">
            <v>3477</v>
          </cell>
          <cell r="BA489">
            <v>4312</v>
          </cell>
          <cell r="BB489">
            <v>1215</v>
          </cell>
          <cell r="BC489">
            <v>1897</v>
          </cell>
          <cell r="BD489">
            <v>2023</v>
          </cell>
          <cell r="BE489">
            <v>1542</v>
          </cell>
          <cell r="BF489">
            <v>1473</v>
          </cell>
          <cell r="BG489">
            <v>9000903</v>
          </cell>
          <cell r="BH489">
            <v>9001003</v>
          </cell>
          <cell r="BI489">
            <v>9001103</v>
          </cell>
          <cell r="BJ489">
            <v>9001203</v>
          </cell>
          <cell r="BK489">
            <v>9001303</v>
          </cell>
          <cell r="BL489">
            <v>9001403</v>
          </cell>
          <cell r="BM489">
            <v>9001503</v>
          </cell>
          <cell r="BN489">
            <v>9001603</v>
          </cell>
          <cell r="BO489">
            <v>9001703</v>
          </cell>
          <cell r="BP489">
            <v>9001803</v>
          </cell>
          <cell r="BQ489">
            <v>9001903</v>
          </cell>
          <cell r="BR489">
            <v>9002003</v>
          </cell>
        </row>
        <row r="490">
          <cell r="AY490">
            <v>1558</v>
          </cell>
          <cell r="AZ490">
            <v>1464</v>
          </cell>
          <cell r="BA490">
            <v>0</v>
          </cell>
          <cell r="BB490">
            <v>1229</v>
          </cell>
          <cell r="BC490">
            <v>0</v>
          </cell>
          <cell r="BD490">
            <v>0</v>
          </cell>
          <cell r="BE490">
            <v>1437</v>
          </cell>
          <cell r="BF490">
            <v>1472</v>
          </cell>
          <cell r="BG490">
            <v>9000904</v>
          </cell>
          <cell r="BH490">
            <v>9001004</v>
          </cell>
          <cell r="BI490">
            <v>9001104</v>
          </cell>
          <cell r="BJ490">
            <v>9001204</v>
          </cell>
          <cell r="BK490">
            <v>9001304</v>
          </cell>
          <cell r="BL490">
            <v>9001404</v>
          </cell>
          <cell r="BM490">
            <v>9001504</v>
          </cell>
          <cell r="BN490">
            <v>9001604</v>
          </cell>
          <cell r="BO490">
            <v>9001704</v>
          </cell>
          <cell r="BP490">
            <v>9001804</v>
          </cell>
          <cell r="BQ490">
            <v>9001904</v>
          </cell>
          <cell r="BR490">
            <v>9002004</v>
          </cell>
        </row>
        <row r="491">
          <cell r="AY491">
            <v>0</v>
          </cell>
          <cell r="AZ491">
            <v>1542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9000905</v>
          </cell>
          <cell r="BH491">
            <v>9001005</v>
          </cell>
          <cell r="BI491">
            <v>9001105</v>
          </cell>
          <cell r="BJ491">
            <v>9001205</v>
          </cell>
          <cell r="BK491">
            <v>9001305</v>
          </cell>
          <cell r="BL491">
            <v>9001405</v>
          </cell>
          <cell r="BM491">
            <v>9001505</v>
          </cell>
          <cell r="BN491">
            <v>9001605</v>
          </cell>
          <cell r="BO491">
            <v>9001705</v>
          </cell>
          <cell r="BP491">
            <v>9001805</v>
          </cell>
          <cell r="BQ491">
            <v>9001905</v>
          </cell>
          <cell r="BR491">
            <v>9002005</v>
          </cell>
        </row>
        <row r="492"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9000906</v>
          </cell>
          <cell r="BH492">
            <v>9001006</v>
          </cell>
          <cell r="BI492">
            <v>9001106</v>
          </cell>
          <cell r="BJ492">
            <v>9001206</v>
          </cell>
          <cell r="BK492">
            <v>9001306</v>
          </cell>
          <cell r="BL492">
            <v>9001406</v>
          </cell>
          <cell r="BM492">
            <v>9001506</v>
          </cell>
          <cell r="BN492">
            <v>9001606</v>
          </cell>
          <cell r="BO492">
            <v>9001706</v>
          </cell>
          <cell r="BP492">
            <v>9001806</v>
          </cell>
          <cell r="BQ492">
            <v>9001906</v>
          </cell>
          <cell r="BR492">
            <v>9002006</v>
          </cell>
        </row>
        <row r="493"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9000907</v>
          </cell>
          <cell r="BH493">
            <v>9001007</v>
          </cell>
          <cell r="BI493">
            <v>9001107</v>
          </cell>
          <cell r="BJ493">
            <v>9001207</v>
          </cell>
          <cell r="BK493">
            <v>9001307</v>
          </cell>
          <cell r="BL493">
            <v>9001407</v>
          </cell>
          <cell r="BM493">
            <v>9001507</v>
          </cell>
          <cell r="BN493">
            <v>9001607</v>
          </cell>
          <cell r="BO493">
            <v>9001707</v>
          </cell>
          <cell r="BP493">
            <v>9001807</v>
          </cell>
          <cell r="BQ493">
            <v>9001907</v>
          </cell>
          <cell r="BR493">
            <v>9002007</v>
          </cell>
        </row>
        <row r="494"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9000908</v>
          </cell>
          <cell r="BH494">
            <v>9001008</v>
          </cell>
          <cell r="BI494">
            <v>9001108</v>
          </cell>
          <cell r="BJ494">
            <v>9001208</v>
          </cell>
          <cell r="BK494">
            <v>9001308</v>
          </cell>
          <cell r="BL494">
            <v>9001408</v>
          </cell>
          <cell r="BM494">
            <v>9001508</v>
          </cell>
          <cell r="BN494">
            <v>9001608</v>
          </cell>
          <cell r="BO494">
            <v>9001708</v>
          </cell>
          <cell r="BP494">
            <v>9001808</v>
          </cell>
          <cell r="BQ494">
            <v>9001908</v>
          </cell>
          <cell r="BR494">
            <v>9002008</v>
          </cell>
        </row>
        <row r="495"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9000909</v>
          </cell>
          <cell r="BH495">
            <v>9001009</v>
          </cell>
          <cell r="BI495">
            <v>9001109</v>
          </cell>
          <cell r="BJ495">
            <v>9001209</v>
          </cell>
          <cell r="BK495">
            <v>9001309</v>
          </cell>
          <cell r="BL495">
            <v>9001409</v>
          </cell>
          <cell r="BM495">
            <v>9001509</v>
          </cell>
          <cell r="BN495">
            <v>9001609</v>
          </cell>
          <cell r="BO495">
            <v>9001709</v>
          </cell>
          <cell r="BP495">
            <v>9001809</v>
          </cell>
          <cell r="BQ495">
            <v>9001909</v>
          </cell>
          <cell r="BR495">
            <v>9002009</v>
          </cell>
        </row>
        <row r="496"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9000910</v>
          </cell>
          <cell r="BH496">
            <v>9001010</v>
          </cell>
          <cell r="BI496">
            <v>9001110</v>
          </cell>
          <cell r="BJ496">
            <v>9001210</v>
          </cell>
          <cell r="BK496">
            <v>9001310</v>
          </cell>
          <cell r="BL496">
            <v>9001410</v>
          </cell>
          <cell r="BM496">
            <v>9001510</v>
          </cell>
          <cell r="BN496">
            <v>9001610</v>
          </cell>
          <cell r="BO496">
            <v>9001710</v>
          </cell>
          <cell r="BP496">
            <v>9001810</v>
          </cell>
          <cell r="BQ496">
            <v>9001910</v>
          </cell>
          <cell r="BR496">
            <v>9002010</v>
          </cell>
        </row>
        <row r="497">
          <cell r="AY497" t="str">
            <v>BT Notaxo</v>
          </cell>
          <cell r="AZ497" t="str">
            <v>Kajman</v>
          </cell>
          <cell r="BA497" t="str">
            <v>Oaza Kladno</v>
          </cell>
          <cell r="BB497" t="str">
            <v>Phoenix Kutná Hora</v>
          </cell>
          <cell r="BC497" t="str">
            <v>Strike Řevnice B</v>
          </cell>
          <cell r="BD497" t="str">
            <v>Všenorští Křižáci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</row>
        <row r="498">
          <cell r="AY498" t="str">
            <v>Korecký David</v>
          </cell>
          <cell r="AZ498" t="str">
            <v>Horáček Tomáš</v>
          </cell>
          <cell r="BA498" t="str">
            <v>Bareš Michal</v>
          </cell>
          <cell r="BB498" t="str">
            <v>Krucký Vladimír</v>
          </cell>
          <cell r="BC498" t="str">
            <v>Vopička Karel</v>
          </cell>
          <cell r="BD498" t="str">
            <v>Járka Ota</v>
          </cell>
          <cell r="BE498" t="str">
            <v>Hráč G1</v>
          </cell>
          <cell r="BF498" t="str">
            <v>Hráč H1</v>
          </cell>
          <cell r="BG498" t="str">
            <v>Player I1</v>
          </cell>
          <cell r="BH498" t="str">
            <v>Player J1</v>
          </cell>
          <cell r="BI498" t="str">
            <v>Player K1</v>
          </cell>
          <cell r="BJ498" t="str">
            <v>Player L1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</row>
        <row r="499">
          <cell r="AY499" t="str">
            <v>Malec Jaromír</v>
          </cell>
          <cell r="AZ499" t="str">
            <v>Horák Ludvík</v>
          </cell>
          <cell r="BA499" t="str">
            <v>Křeček Tomáš</v>
          </cell>
          <cell r="BB499" t="str">
            <v>Šolc Martin</v>
          </cell>
          <cell r="BC499" t="str">
            <v>Vyšín Jan</v>
          </cell>
          <cell r="BD499" t="str">
            <v>Sova Petr</v>
          </cell>
          <cell r="BE499" t="str">
            <v>Hráč G2</v>
          </cell>
          <cell r="BF499" t="str">
            <v>Hráč H2</v>
          </cell>
          <cell r="BG499" t="str">
            <v>Player I2</v>
          </cell>
          <cell r="BH499" t="str">
            <v>Player J2</v>
          </cell>
          <cell r="BI499" t="str">
            <v>Player K2</v>
          </cell>
          <cell r="BJ499" t="str">
            <v>Player L2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</row>
        <row r="500">
          <cell r="AY500" t="str">
            <v>Švec Ladislav</v>
          </cell>
          <cell r="AZ500" t="str">
            <v>Žídek Marek</v>
          </cell>
          <cell r="BA500" t="str">
            <v>Vlčková Pavlína</v>
          </cell>
          <cell r="BB500" t="str">
            <v>Beneš Luboš</v>
          </cell>
          <cell r="BC500" t="str">
            <v>Havel Petr</v>
          </cell>
          <cell r="BD500" t="str">
            <v>Sovová Milada</v>
          </cell>
          <cell r="BE500" t="str">
            <v>Hráč G3</v>
          </cell>
          <cell r="BF500" t="str">
            <v>Hráč H3</v>
          </cell>
          <cell r="BG500" t="str">
            <v>Player I3</v>
          </cell>
          <cell r="BH500" t="str">
            <v>Player J3</v>
          </cell>
          <cell r="BI500" t="str">
            <v>Player K3</v>
          </cell>
          <cell r="BJ500" t="str">
            <v>Player L3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</row>
        <row r="501">
          <cell r="AY501" t="str">
            <v>Rain David</v>
          </cell>
          <cell r="AZ501" t="str">
            <v>Gregorová Michaela st.</v>
          </cell>
          <cell r="BA501">
            <v>0</v>
          </cell>
          <cell r="BB501" t="str">
            <v>Vojtíšek Jan</v>
          </cell>
          <cell r="BC501" t="str">
            <v>Hanus Tomáš</v>
          </cell>
          <cell r="BD501">
            <v>0</v>
          </cell>
          <cell r="BE501" t="str">
            <v>Hráč G4</v>
          </cell>
          <cell r="BF501" t="str">
            <v>Hráč H4</v>
          </cell>
          <cell r="BG501" t="str">
            <v>Player I4</v>
          </cell>
          <cell r="BH501">
            <v>0</v>
          </cell>
          <cell r="BI501" t="str">
            <v>Player K4</v>
          </cell>
          <cell r="BJ501" t="str">
            <v>Player L4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</row>
        <row r="502">
          <cell r="AY502">
            <v>0</v>
          </cell>
          <cell r="AZ502" t="str">
            <v>Gregor Tomáš</v>
          </cell>
          <cell r="BA502">
            <v>0</v>
          </cell>
          <cell r="BB502">
            <v>0</v>
          </cell>
          <cell r="BC502" t="str">
            <v>Kish Evžen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</row>
        <row r="503"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</row>
        <row r="504"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</row>
        <row r="505"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</row>
        <row r="506"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</row>
        <row r="507"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</row>
        <row r="508"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8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</row>
        <row r="509"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</row>
        <row r="510">
          <cell r="AY510">
            <v>0</v>
          </cell>
          <cell r="AZ510">
            <v>0</v>
          </cell>
          <cell r="BA510">
            <v>10</v>
          </cell>
          <cell r="BB510">
            <v>0</v>
          </cell>
          <cell r="BC510">
            <v>0</v>
          </cell>
          <cell r="BD510">
            <v>10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</row>
        <row r="511">
          <cell r="AY511">
            <v>0</v>
          </cell>
          <cell r="AZ511">
            <v>10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8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</row>
        <row r="512"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</row>
        <row r="513"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</row>
        <row r="514"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</row>
        <row r="515"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</row>
        <row r="516"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</row>
        <row r="517"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</row>
        <row r="528">
          <cell r="AY528">
            <v>4</v>
          </cell>
          <cell r="AZ528">
            <v>5</v>
          </cell>
          <cell r="BA528">
            <v>3</v>
          </cell>
          <cell r="BB528">
            <v>4</v>
          </cell>
          <cell r="BC528">
            <v>5</v>
          </cell>
          <cell r="BD528">
            <v>3</v>
          </cell>
          <cell r="BE528">
            <v>4</v>
          </cell>
          <cell r="BF528">
            <v>4</v>
          </cell>
          <cell r="BG528">
            <v>4</v>
          </cell>
          <cell r="BH528">
            <v>3</v>
          </cell>
          <cell r="BI528">
            <v>4</v>
          </cell>
          <cell r="BJ528">
            <v>4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</row>
        <row r="529">
          <cell r="AY529" t="str">
            <v>$AY$498:$AY$501</v>
          </cell>
          <cell r="AZ529" t="str">
            <v>$AZ$498:$AZ$502</v>
          </cell>
          <cell r="BA529" t="str">
            <v>$BA$498:$BA$500</v>
          </cell>
          <cell r="BB529" t="str">
            <v>$BB$498:$BB$501</v>
          </cell>
          <cell r="BC529" t="str">
            <v>$BC$498:$BC$502</v>
          </cell>
          <cell r="BD529" t="str">
            <v>$BD$498:$BD$500</v>
          </cell>
          <cell r="BE529" t="str">
            <v>$BE$498:$BE$501</v>
          </cell>
          <cell r="BF529" t="str">
            <v>$BF$498:$BF$501</v>
          </cell>
          <cell r="BG529" t="str">
            <v>$BG$498:$BG$501</v>
          </cell>
          <cell r="BH529" t="str">
            <v>$BH$498:$BH$500</v>
          </cell>
          <cell r="BI529" t="str">
            <v>$BI$498:$BI$501</v>
          </cell>
          <cell r="BJ529" t="str">
            <v>$BJ$498:$BJ$501</v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</row>
      </sheetData>
      <sheetData sheetId="11">
        <row r="2">
          <cell r="A2" t="str">
            <v>1. hrací den - 29.9.2013, centrum Kladno - Novobowling, odp. delegát - Janovská Jana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0.4131944444444444</v>
          </cell>
          <cell r="B4" t="b">
            <v>1</v>
          </cell>
          <cell r="C4">
            <v>0.4354166666666666</v>
          </cell>
          <cell r="D4" t="str">
            <v>BT Notaxo</v>
          </cell>
          <cell r="E4" t="str">
            <v>-</v>
          </cell>
          <cell r="F4" t="str">
            <v>Kajman</v>
          </cell>
          <cell r="G4" t="str">
            <v>Oaza Kladno</v>
          </cell>
          <cell r="H4" t="str">
            <v>-</v>
          </cell>
          <cell r="I4" t="str">
            <v>Phoenix Kutná Hora</v>
          </cell>
          <cell r="J4" t="str">
            <v>Strike Řevnice B</v>
          </cell>
          <cell r="K4" t="str">
            <v>-</v>
          </cell>
          <cell r="L4" t="str">
            <v>Všenorští Křižáci</v>
          </cell>
        </row>
        <row r="5">
          <cell r="A5">
            <v>0.4368055555555555</v>
          </cell>
          <cell r="B5" t="b">
            <v>0</v>
          </cell>
          <cell r="C5">
            <v>0.4590277777777777</v>
          </cell>
          <cell r="D5" t="str">
            <v>Strike Řevnice B</v>
          </cell>
          <cell r="E5" t="str">
            <v>-</v>
          </cell>
          <cell r="F5" t="str">
            <v>Phoenix Kutná Hora</v>
          </cell>
          <cell r="G5" t="str">
            <v>BT Notaxo</v>
          </cell>
          <cell r="H5" t="str">
            <v>-</v>
          </cell>
          <cell r="I5" t="str">
            <v>Všenorští Křižáci</v>
          </cell>
          <cell r="J5" t="str">
            <v>Kajman</v>
          </cell>
          <cell r="K5" t="str">
            <v>-</v>
          </cell>
          <cell r="L5" t="str">
            <v>Oaza Kladno</v>
          </cell>
        </row>
        <row r="6">
          <cell r="A6">
            <v>0.4604166666666666</v>
          </cell>
          <cell r="B6" t="b">
            <v>0</v>
          </cell>
          <cell r="C6">
            <v>0.4826388888888888</v>
          </cell>
          <cell r="D6" t="str">
            <v>Oaza Kladno</v>
          </cell>
          <cell r="E6" t="str">
            <v>-</v>
          </cell>
          <cell r="F6" t="str">
            <v>BT Notaxo</v>
          </cell>
          <cell r="G6" t="str">
            <v>Kajman</v>
          </cell>
          <cell r="H6" t="str">
            <v>-</v>
          </cell>
          <cell r="I6" t="str">
            <v>Strike Řevnice B</v>
          </cell>
          <cell r="J6" t="str">
            <v>Všenorští Křižáci</v>
          </cell>
          <cell r="K6" t="str">
            <v>-</v>
          </cell>
          <cell r="L6" t="str">
            <v>Phoenix Kutná Hora</v>
          </cell>
        </row>
        <row r="7">
          <cell r="A7">
            <v>0.48402777777777767</v>
          </cell>
          <cell r="B7" t="b">
            <v>0</v>
          </cell>
          <cell r="C7">
            <v>0.5062499999999999</v>
          </cell>
          <cell r="D7" t="str">
            <v>Kajman</v>
          </cell>
          <cell r="E7" t="str">
            <v>-</v>
          </cell>
          <cell r="F7" t="str">
            <v>Všenorští Křižáci</v>
          </cell>
          <cell r="G7" t="str">
            <v>Phoenix Kutná Hora</v>
          </cell>
          <cell r="H7" t="str">
            <v>-</v>
          </cell>
          <cell r="I7" t="str">
            <v>BT Notaxo</v>
          </cell>
          <cell r="J7" t="str">
            <v>Oaza Kladno</v>
          </cell>
          <cell r="K7" t="str">
            <v>-</v>
          </cell>
          <cell r="L7" t="str">
            <v>Strike Řevnice B</v>
          </cell>
        </row>
        <row r="8">
          <cell r="A8">
            <v>0.5076388888888888</v>
          </cell>
          <cell r="B8" t="b">
            <v>0</v>
          </cell>
          <cell r="C8">
            <v>0.529861111111111</v>
          </cell>
          <cell r="D8" t="str">
            <v>BT Notaxo</v>
          </cell>
          <cell r="E8" t="str">
            <v>-</v>
          </cell>
          <cell r="F8" t="str">
            <v>Strike Řevnice B</v>
          </cell>
          <cell r="G8" t="str">
            <v>Všenorští Křižáci</v>
          </cell>
          <cell r="H8" t="str">
            <v>-</v>
          </cell>
          <cell r="I8" t="str">
            <v>Oaza Kladno</v>
          </cell>
          <cell r="J8" t="str">
            <v>Phoenix Kutná Hora</v>
          </cell>
          <cell r="K8" t="str">
            <v>-</v>
          </cell>
          <cell r="L8" t="str">
            <v>Kajman</v>
          </cell>
        </row>
        <row r="9">
          <cell r="A9">
            <v>0.5312499999999999</v>
          </cell>
          <cell r="B9" t="b">
            <v>0</v>
          </cell>
          <cell r="C9">
            <v>0.5534722222222221</v>
          </cell>
        </row>
        <row r="10">
          <cell r="A10">
            <v>0.554861111111111</v>
          </cell>
          <cell r="B10" t="b">
            <v>0</v>
          </cell>
          <cell r="C10">
            <v>0.5770833333333333</v>
          </cell>
        </row>
        <row r="11">
          <cell r="A11">
            <v>0.5784722222222222</v>
          </cell>
          <cell r="B11" t="b">
            <v>0</v>
          </cell>
          <cell r="C11">
            <v>0.6006944444444444</v>
          </cell>
        </row>
        <row r="12">
          <cell r="A12">
            <v>0.6020833333333333</v>
          </cell>
          <cell r="B12" t="b">
            <v>0</v>
          </cell>
          <cell r="C12">
            <v>0.6243055555555556</v>
          </cell>
        </row>
        <row r="13">
          <cell r="A13">
            <v>0.6256944444444444</v>
          </cell>
          <cell r="B13" t="b">
            <v>0</v>
          </cell>
          <cell r="C13">
            <v>0.6479166666666667</v>
          </cell>
        </row>
        <row r="14">
          <cell r="A14">
            <v>0.6493055555555556</v>
          </cell>
          <cell r="B14" t="b">
            <v>0</v>
          </cell>
          <cell r="C14">
            <v>0.6715277777777778</v>
          </cell>
        </row>
        <row r="15">
          <cell r="A15">
            <v>0.6729166666666667</v>
          </cell>
          <cell r="B15" t="b">
            <v>0</v>
          </cell>
          <cell r="C15">
            <v>0.695138888888889</v>
          </cell>
        </row>
        <row r="16">
          <cell r="A16">
            <v>0.6965277777777779</v>
          </cell>
          <cell r="B16" t="b">
            <v>0</v>
          </cell>
          <cell r="C16">
            <v>0.7187500000000001</v>
          </cell>
        </row>
        <row r="17">
          <cell r="A17">
            <v>0.720138888888889</v>
          </cell>
          <cell r="B17" t="b">
            <v>0</v>
          </cell>
          <cell r="C17">
            <v>0.7423611111111112</v>
          </cell>
        </row>
        <row r="18">
          <cell r="A18">
            <v>0.7437500000000001</v>
          </cell>
          <cell r="B18" t="b">
            <v>0</v>
          </cell>
          <cell r="C18">
            <v>0.7659722222222224</v>
          </cell>
        </row>
        <row r="19">
          <cell r="A19">
            <v>0.7673611111111113</v>
          </cell>
          <cell r="B19" t="b">
            <v>0</v>
          </cell>
          <cell r="C19">
            <v>0.7895833333333335</v>
          </cell>
        </row>
        <row r="20">
          <cell r="A20" t="str">
            <v>2. hrací den - 27.10.2013, centrum Praha - Xbowling Žižkov, odp. delegát - Dvořáček David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0.4131944444444444</v>
          </cell>
          <cell r="B22" t="str">
            <v>-</v>
          </cell>
          <cell r="C22">
            <v>0.4354166666666666</v>
          </cell>
          <cell r="D22" t="str">
            <v>Oaza Kladno</v>
          </cell>
          <cell r="E22" t="str">
            <v>-</v>
          </cell>
          <cell r="F22" t="str">
            <v>Kajman</v>
          </cell>
          <cell r="G22" t="str">
            <v>Phoenix Kutná Hora</v>
          </cell>
          <cell r="H22" t="str">
            <v>-</v>
          </cell>
          <cell r="I22" t="str">
            <v>Strike Řevnice B</v>
          </cell>
          <cell r="J22" t="str">
            <v>Všenorští Křižáci</v>
          </cell>
          <cell r="K22" t="str">
            <v>-</v>
          </cell>
          <cell r="L22" t="str">
            <v>BT Notaxo</v>
          </cell>
        </row>
        <row r="23">
          <cell r="A23">
            <v>0.4368055555555555</v>
          </cell>
          <cell r="B23" t="b">
            <v>0</v>
          </cell>
          <cell r="C23">
            <v>0.4590277777777777</v>
          </cell>
          <cell r="D23" t="str">
            <v>Všenorští Křižáci</v>
          </cell>
          <cell r="E23" t="str">
            <v>-</v>
          </cell>
          <cell r="F23" t="str">
            <v>Strike Řevnice B</v>
          </cell>
          <cell r="G23" t="str">
            <v>Kajman</v>
          </cell>
          <cell r="H23" t="str">
            <v>-</v>
          </cell>
          <cell r="I23" t="str">
            <v>BT Notaxo</v>
          </cell>
          <cell r="J23" t="str">
            <v>Phoenix Kutná Hora</v>
          </cell>
          <cell r="K23" t="str">
            <v>-</v>
          </cell>
          <cell r="L23" t="str">
            <v>Oaza Kladno</v>
          </cell>
        </row>
        <row r="24">
          <cell r="A24">
            <v>0.4604166666666666</v>
          </cell>
          <cell r="B24" t="b">
            <v>0</v>
          </cell>
          <cell r="C24">
            <v>0.4826388888888888</v>
          </cell>
          <cell r="D24" t="str">
            <v>Kajman</v>
          </cell>
          <cell r="E24" t="str">
            <v>-</v>
          </cell>
          <cell r="F24" t="str">
            <v>Phoenix Kutná Hora</v>
          </cell>
          <cell r="G24" t="str">
            <v>Oaza Kladno</v>
          </cell>
          <cell r="H24" t="str">
            <v>-</v>
          </cell>
          <cell r="I24" t="str">
            <v>Všenorští Křižáci</v>
          </cell>
          <cell r="J24" t="str">
            <v>Strike Řevnice B</v>
          </cell>
          <cell r="K24" t="str">
            <v>-</v>
          </cell>
          <cell r="L24" t="str">
            <v>BT Notaxo</v>
          </cell>
        </row>
        <row r="25">
          <cell r="A25">
            <v>0.48402777777777767</v>
          </cell>
          <cell r="B25" t="b">
            <v>0</v>
          </cell>
          <cell r="C25">
            <v>0.5062499999999999</v>
          </cell>
          <cell r="D25" t="str">
            <v>BT Notaxo</v>
          </cell>
          <cell r="E25" t="str">
            <v>-</v>
          </cell>
          <cell r="F25" t="str">
            <v>Oaza Kladno</v>
          </cell>
          <cell r="G25" t="str">
            <v>Strike Řevnice B</v>
          </cell>
          <cell r="H25" t="str">
            <v>-</v>
          </cell>
          <cell r="I25" t="str">
            <v>Kajman</v>
          </cell>
          <cell r="J25" t="str">
            <v>Phoenix Kutná Hora</v>
          </cell>
          <cell r="K25" t="str">
            <v>-</v>
          </cell>
          <cell r="L25" t="str">
            <v>Všenorští Křižáci</v>
          </cell>
        </row>
        <row r="26">
          <cell r="A26">
            <v>0.5076388888888888</v>
          </cell>
          <cell r="B26" t="b">
            <v>0</v>
          </cell>
          <cell r="C26">
            <v>0.529861111111111</v>
          </cell>
          <cell r="D26" t="str">
            <v>Všenorští Křižáci</v>
          </cell>
          <cell r="E26" t="str">
            <v>-</v>
          </cell>
          <cell r="F26" t="str">
            <v>Kajman</v>
          </cell>
          <cell r="G26" t="str">
            <v>BT Notaxo</v>
          </cell>
          <cell r="H26" t="str">
            <v>-</v>
          </cell>
          <cell r="I26" t="str">
            <v>Phoenix Kutná Hora</v>
          </cell>
          <cell r="J26" t="str">
            <v>Strike Řevnice B</v>
          </cell>
          <cell r="K26" t="str">
            <v>-</v>
          </cell>
          <cell r="L26" t="str">
            <v>Oaza Kladno</v>
          </cell>
        </row>
        <row r="27">
          <cell r="A27">
            <v>0.5312499999999999</v>
          </cell>
          <cell r="B27" t="b">
            <v>0</v>
          </cell>
          <cell r="C27">
            <v>0.5534722222222221</v>
          </cell>
        </row>
        <row r="28">
          <cell r="A28">
            <v>0.554861111111111</v>
          </cell>
          <cell r="B28" t="b">
            <v>0</v>
          </cell>
          <cell r="C28">
            <v>0.5770833333333333</v>
          </cell>
        </row>
        <row r="29">
          <cell r="A29">
            <v>0.5784722222222222</v>
          </cell>
          <cell r="B29" t="b">
            <v>0</v>
          </cell>
          <cell r="C29">
            <v>0.6006944444444444</v>
          </cell>
        </row>
        <row r="30">
          <cell r="A30">
            <v>0.6020833333333333</v>
          </cell>
          <cell r="B30" t="b">
            <v>0</v>
          </cell>
          <cell r="C30">
            <v>0.6243055555555556</v>
          </cell>
        </row>
        <row r="31">
          <cell r="A31">
            <v>0.6256944444444444</v>
          </cell>
          <cell r="B31" t="b">
            <v>0</v>
          </cell>
          <cell r="C31">
            <v>0.6479166666666667</v>
          </cell>
        </row>
        <row r="32">
          <cell r="A32">
            <v>0.6493055555555556</v>
          </cell>
          <cell r="B32" t="b">
            <v>0</v>
          </cell>
          <cell r="C32">
            <v>0.6715277777777778</v>
          </cell>
        </row>
        <row r="33">
          <cell r="A33">
            <v>0.6729166666666667</v>
          </cell>
          <cell r="B33" t="b">
            <v>0</v>
          </cell>
          <cell r="C33">
            <v>0.695138888888889</v>
          </cell>
        </row>
        <row r="34">
          <cell r="A34">
            <v>0.6965277777777779</v>
          </cell>
          <cell r="B34" t="b">
            <v>0</v>
          </cell>
          <cell r="C34">
            <v>0.7187500000000001</v>
          </cell>
        </row>
        <row r="35">
          <cell r="A35">
            <v>0.720138888888889</v>
          </cell>
          <cell r="B35" t="b">
            <v>0</v>
          </cell>
          <cell r="C35">
            <v>0.7423611111111112</v>
          </cell>
        </row>
        <row r="36">
          <cell r="A36">
            <v>0.7437500000000001</v>
          </cell>
          <cell r="B36" t="b">
            <v>0</v>
          </cell>
          <cell r="C36">
            <v>0.7659722222222224</v>
          </cell>
        </row>
        <row r="37">
          <cell r="A37">
            <v>0.7673611111111113</v>
          </cell>
          <cell r="B37" t="b">
            <v>0</v>
          </cell>
          <cell r="C37">
            <v>0.7895833333333335</v>
          </cell>
        </row>
        <row r="38">
          <cell r="A38" t="str">
            <v>3. hrací den - 17.11.2013, centrum Praha - Best Bowling Zličín, odp. delegát - Hlúch Tomáš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0.4131944444444444</v>
          </cell>
          <cell r="B40" t="str">
            <v>-</v>
          </cell>
          <cell r="C40">
            <v>0.4354166666666666</v>
          </cell>
          <cell r="D40" t="str">
            <v>Oaza Kladno</v>
          </cell>
          <cell r="E40" t="str">
            <v>-</v>
          </cell>
          <cell r="F40" t="str">
            <v>Phoenix Kutná Hora</v>
          </cell>
          <cell r="G40" t="str">
            <v>Strike Řevnice B</v>
          </cell>
          <cell r="H40" t="str">
            <v>-</v>
          </cell>
          <cell r="I40" t="str">
            <v>Všenorští Křižáci</v>
          </cell>
          <cell r="J40" t="str">
            <v>BT Notaxo</v>
          </cell>
          <cell r="K40" t="str">
            <v>-</v>
          </cell>
          <cell r="L40" t="str">
            <v>Kajman</v>
          </cell>
        </row>
        <row r="41">
          <cell r="A41">
            <v>0.4368055555555555</v>
          </cell>
          <cell r="B41" t="b">
            <v>0</v>
          </cell>
          <cell r="C41">
            <v>0.4590277777777777</v>
          </cell>
          <cell r="D41" t="str">
            <v>BT Notaxo</v>
          </cell>
          <cell r="E41" t="str">
            <v>-</v>
          </cell>
          <cell r="F41" t="str">
            <v>Všenorští Křižáci</v>
          </cell>
          <cell r="G41" t="str">
            <v>Oaza Kladno</v>
          </cell>
          <cell r="H41" t="str">
            <v>-</v>
          </cell>
          <cell r="I41" t="str">
            <v>Kajman</v>
          </cell>
          <cell r="J41" t="str">
            <v>Phoenix Kutná Hora</v>
          </cell>
          <cell r="K41" t="str">
            <v>-</v>
          </cell>
          <cell r="L41" t="str">
            <v>Strike Řevnice B</v>
          </cell>
        </row>
        <row r="42">
          <cell r="A42">
            <v>0.4604166666666666</v>
          </cell>
          <cell r="B42" t="b">
            <v>0</v>
          </cell>
          <cell r="C42">
            <v>0.4826388888888888</v>
          </cell>
          <cell r="D42" t="str">
            <v>Všenorští Křižáci</v>
          </cell>
          <cell r="E42" t="str">
            <v>-</v>
          </cell>
          <cell r="F42" t="str">
            <v>Phoenix Kutná Hora</v>
          </cell>
          <cell r="G42" t="str">
            <v>Kajman</v>
          </cell>
          <cell r="H42" t="str">
            <v>-</v>
          </cell>
          <cell r="I42" t="str">
            <v>Strike Řevnice B</v>
          </cell>
          <cell r="J42" t="str">
            <v>Oaza Kladno</v>
          </cell>
          <cell r="K42" t="str">
            <v>-</v>
          </cell>
          <cell r="L42" t="str">
            <v>BT Notaxo</v>
          </cell>
        </row>
        <row r="43">
          <cell r="A43">
            <v>0.48402777777777767</v>
          </cell>
          <cell r="B43" t="b">
            <v>0</v>
          </cell>
          <cell r="C43">
            <v>0.5062499999999999</v>
          </cell>
          <cell r="D43" t="str">
            <v>Strike Řevnice B</v>
          </cell>
          <cell r="E43" t="str">
            <v>-</v>
          </cell>
          <cell r="F43" t="str">
            <v>Oaza Kladno</v>
          </cell>
          <cell r="G43" t="str">
            <v>Phoenix Kutná Hora</v>
          </cell>
          <cell r="H43" t="str">
            <v>-</v>
          </cell>
          <cell r="I43" t="str">
            <v>BT Notaxo</v>
          </cell>
          <cell r="J43" t="str">
            <v>Kajman</v>
          </cell>
          <cell r="K43" t="str">
            <v>-</v>
          </cell>
          <cell r="L43" t="str">
            <v>Všenorští Křižáci</v>
          </cell>
        </row>
        <row r="44">
          <cell r="A44">
            <v>0.5076388888888888</v>
          </cell>
          <cell r="B44" t="b">
            <v>0</v>
          </cell>
          <cell r="C44">
            <v>0.529861111111111</v>
          </cell>
          <cell r="D44" t="str">
            <v>Phoenix Kutná Hora</v>
          </cell>
          <cell r="E44" t="str">
            <v>-</v>
          </cell>
          <cell r="F44" t="str">
            <v>Kajman</v>
          </cell>
          <cell r="G44" t="str">
            <v>Všenorští Křižáci</v>
          </cell>
          <cell r="H44" t="str">
            <v>-</v>
          </cell>
          <cell r="I44" t="str">
            <v>Oaza Kladno</v>
          </cell>
          <cell r="J44" t="str">
            <v>Strike Řevnice B</v>
          </cell>
          <cell r="K44" t="str">
            <v>-</v>
          </cell>
          <cell r="L44" t="str">
            <v>BT Notaxo</v>
          </cell>
        </row>
        <row r="45">
          <cell r="A45">
            <v>0.5312499999999999</v>
          </cell>
          <cell r="B45" t="b">
            <v>0</v>
          </cell>
          <cell r="C45">
            <v>0.5534722222222221</v>
          </cell>
        </row>
        <row r="46">
          <cell r="A46">
            <v>0.554861111111111</v>
          </cell>
          <cell r="B46" t="b">
            <v>0</v>
          </cell>
          <cell r="C46">
            <v>0.5770833333333333</v>
          </cell>
        </row>
        <row r="47">
          <cell r="A47">
            <v>0.5784722222222222</v>
          </cell>
          <cell r="B47" t="b">
            <v>0</v>
          </cell>
          <cell r="C47">
            <v>0.6006944444444444</v>
          </cell>
        </row>
        <row r="48">
          <cell r="A48">
            <v>0.6020833333333333</v>
          </cell>
          <cell r="B48" t="b">
            <v>0</v>
          </cell>
          <cell r="C48">
            <v>0.6243055555555556</v>
          </cell>
        </row>
        <row r="49">
          <cell r="A49">
            <v>0.6256944444444444</v>
          </cell>
          <cell r="B49" t="b">
            <v>0</v>
          </cell>
          <cell r="C49">
            <v>0.6479166666666667</v>
          </cell>
        </row>
        <row r="50">
          <cell r="A50">
            <v>0.6493055555555556</v>
          </cell>
          <cell r="B50" t="b">
            <v>0</v>
          </cell>
          <cell r="C50">
            <v>0.6715277777777778</v>
          </cell>
        </row>
        <row r="51">
          <cell r="A51">
            <v>0.6729166666666667</v>
          </cell>
          <cell r="B51" t="b">
            <v>0</v>
          </cell>
          <cell r="C51">
            <v>0.695138888888889</v>
          </cell>
        </row>
        <row r="52">
          <cell r="A52">
            <v>0.6965277777777779</v>
          </cell>
          <cell r="B52" t="b">
            <v>0</v>
          </cell>
          <cell r="C52">
            <v>0.7187500000000001</v>
          </cell>
        </row>
        <row r="53">
          <cell r="A53">
            <v>0.720138888888889</v>
          </cell>
          <cell r="B53" t="b">
            <v>0</v>
          </cell>
          <cell r="C53">
            <v>0.7423611111111112</v>
          </cell>
        </row>
        <row r="54">
          <cell r="A54">
            <v>0.7437500000000001</v>
          </cell>
          <cell r="B54" t="b">
            <v>0</v>
          </cell>
          <cell r="C54">
            <v>0.7659722222222224</v>
          </cell>
        </row>
        <row r="55">
          <cell r="A55">
            <v>0.7673611111111113</v>
          </cell>
          <cell r="B55" t="b">
            <v>0</v>
          </cell>
          <cell r="C55">
            <v>0.7895833333333335</v>
          </cell>
        </row>
        <row r="56">
          <cell r="A56" t="str">
            <v>4. hrací den - 15.12.2013, centrum Praha - Na Ovčíně Praha, odp. delegát - Barvínek Jakub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0.413194444444444</v>
          </cell>
          <cell r="B58" t="str">
            <v>-</v>
          </cell>
          <cell r="C58">
            <v>0.4354166666666662</v>
          </cell>
          <cell r="D58" t="str">
            <v>Phoenix Kutná Hora</v>
          </cell>
          <cell r="E58" t="str">
            <v>-</v>
          </cell>
          <cell r="F58" t="str">
            <v>Strike Řevnice B</v>
          </cell>
          <cell r="G58" t="str">
            <v>Všenorští Křižáci</v>
          </cell>
          <cell r="H58" t="str">
            <v>-</v>
          </cell>
          <cell r="I58" t="str">
            <v>BT Notaxo</v>
          </cell>
          <cell r="J58" t="str">
            <v>Kajman</v>
          </cell>
          <cell r="K58" t="str">
            <v>-</v>
          </cell>
          <cell r="L58" t="str">
            <v>Oaza Kladno</v>
          </cell>
        </row>
        <row r="59">
          <cell r="A59">
            <v>0.43680555555555506</v>
          </cell>
          <cell r="B59" t="b">
            <v>0</v>
          </cell>
          <cell r="C59">
            <v>0.45902777777777726</v>
          </cell>
          <cell r="D59" t="str">
            <v>Kajman</v>
          </cell>
          <cell r="E59" t="str">
            <v>-</v>
          </cell>
          <cell r="F59" t="str">
            <v>BT Notaxo</v>
          </cell>
          <cell r="G59" t="str">
            <v>Phoenix Kutná Hora</v>
          </cell>
          <cell r="H59" t="str">
            <v>-</v>
          </cell>
          <cell r="I59" t="str">
            <v>Oaza Kladno</v>
          </cell>
          <cell r="J59" t="str">
            <v>Strike Řevnice B</v>
          </cell>
          <cell r="K59" t="str">
            <v>-</v>
          </cell>
          <cell r="L59" t="str">
            <v>Všenorští Křižáci</v>
          </cell>
        </row>
        <row r="60">
          <cell r="A60">
            <v>0.46041666666666614</v>
          </cell>
          <cell r="B60" t="b">
            <v>0</v>
          </cell>
          <cell r="C60">
            <v>0.48263888888888834</v>
          </cell>
          <cell r="D60" t="str">
            <v>BT Notaxo</v>
          </cell>
          <cell r="E60" t="str">
            <v>-</v>
          </cell>
          <cell r="F60" t="str">
            <v>Strike Řevnice B</v>
          </cell>
          <cell r="G60" t="str">
            <v>Oaza Kladno</v>
          </cell>
          <cell r="H60" t="str">
            <v>-</v>
          </cell>
          <cell r="I60" t="str">
            <v>Všenorští Křižáci</v>
          </cell>
          <cell r="J60" t="str">
            <v>Phoenix Kutná Hora</v>
          </cell>
          <cell r="K60" t="str">
            <v>-</v>
          </cell>
          <cell r="L60" t="str">
            <v>Kajman</v>
          </cell>
        </row>
        <row r="61">
          <cell r="A61">
            <v>0.4840277777777772</v>
          </cell>
          <cell r="B61" t="b">
            <v>0</v>
          </cell>
          <cell r="C61">
            <v>0.5062499999999994</v>
          </cell>
          <cell r="D61" t="str">
            <v>Všenorští Křižáci</v>
          </cell>
          <cell r="E61" t="str">
            <v>-</v>
          </cell>
          <cell r="F61" t="str">
            <v>Phoenix Kutná Hora</v>
          </cell>
          <cell r="G61" t="str">
            <v>Strike Řevnice B</v>
          </cell>
          <cell r="H61" t="str">
            <v>-</v>
          </cell>
          <cell r="I61" t="str">
            <v>Kajman</v>
          </cell>
          <cell r="J61" t="str">
            <v>Oaza Kladno</v>
          </cell>
          <cell r="K61" t="str">
            <v>-</v>
          </cell>
          <cell r="L61" t="str">
            <v>BT Notaxo</v>
          </cell>
        </row>
        <row r="62">
          <cell r="A62">
            <v>0.5076388888888883</v>
          </cell>
          <cell r="B62" t="b">
            <v>0</v>
          </cell>
          <cell r="C62">
            <v>0.5298611111111106</v>
          </cell>
          <cell r="D62" t="str">
            <v>Strike Řevnice B</v>
          </cell>
          <cell r="E62" t="str">
            <v>-</v>
          </cell>
          <cell r="F62" t="str">
            <v>Oaza Kladno</v>
          </cell>
          <cell r="G62" t="str">
            <v>BT Notaxo</v>
          </cell>
          <cell r="H62" t="str">
            <v>-</v>
          </cell>
          <cell r="I62" t="str">
            <v>Phoenix Kutná Hora</v>
          </cell>
          <cell r="J62" t="str">
            <v>Všenorští Křižáci</v>
          </cell>
          <cell r="K62" t="str">
            <v>-</v>
          </cell>
          <cell r="L62" t="str">
            <v>Kajman</v>
          </cell>
        </row>
        <row r="63">
          <cell r="A63">
            <v>0.5312499999999994</v>
          </cell>
          <cell r="B63" t="b">
            <v>0</v>
          </cell>
          <cell r="C63">
            <v>0.5534722222222217</v>
          </cell>
        </row>
        <row r="64">
          <cell r="A64">
            <v>0.5548611111111106</v>
          </cell>
          <cell r="B64" t="b">
            <v>0</v>
          </cell>
          <cell r="C64">
            <v>0.5770833333333328</v>
          </cell>
        </row>
        <row r="65">
          <cell r="A65">
            <v>0.5784722222222217</v>
          </cell>
          <cell r="B65" t="b">
            <v>0</v>
          </cell>
          <cell r="C65">
            <v>0.600694444444444</v>
          </cell>
        </row>
        <row r="66">
          <cell r="A66">
            <v>0.6020833333333329</v>
          </cell>
          <cell r="B66" t="b">
            <v>0</v>
          </cell>
          <cell r="C66">
            <v>0.6243055555555551</v>
          </cell>
        </row>
        <row r="67">
          <cell r="A67">
            <v>0.625694444444444</v>
          </cell>
          <cell r="B67" t="b">
            <v>0</v>
          </cell>
          <cell r="C67">
            <v>0.6479166666666663</v>
          </cell>
        </row>
        <row r="68">
          <cell r="A68">
            <v>0.6493055555555551</v>
          </cell>
          <cell r="B68" t="b">
            <v>0</v>
          </cell>
          <cell r="C68">
            <v>0.6715277777777774</v>
          </cell>
        </row>
        <row r="69">
          <cell r="A69">
            <v>0.6729166666666663</v>
          </cell>
          <cell r="B69" t="b">
            <v>0</v>
          </cell>
          <cell r="C69">
            <v>0.6951388888888885</v>
          </cell>
        </row>
        <row r="70">
          <cell r="A70">
            <v>0.6965277777777774</v>
          </cell>
          <cell r="B70" t="b">
            <v>0</v>
          </cell>
          <cell r="C70">
            <v>0.7187499999999997</v>
          </cell>
        </row>
        <row r="71">
          <cell r="A71">
            <v>0.7201388888888886</v>
          </cell>
          <cell r="B71" t="b">
            <v>0</v>
          </cell>
          <cell r="C71">
            <v>0.7423611111111108</v>
          </cell>
        </row>
        <row r="72">
          <cell r="A72">
            <v>0.7437499999999997</v>
          </cell>
          <cell r="B72" t="b">
            <v>0</v>
          </cell>
          <cell r="C72">
            <v>0.7659722222222219</v>
          </cell>
        </row>
        <row r="73">
          <cell r="A73">
            <v>0.7673611111111108</v>
          </cell>
          <cell r="B73" t="b">
            <v>0</v>
          </cell>
          <cell r="C73">
            <v>0.7895833333333331</v>
          </cell>
        </row>
        <row r="74">
          <cell r="A74" t="str">
            <v>5. hrací den - 16.2.2014, centrum Praha - Xbowling Žižkov, odp. delegát - Marval Jiří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0.4354166666666662</v>
          </cell>
          <cell r="D76" t="str">
            <v>BT Notaxo</v>
          </cell>
          <cell r="E76" t="str">
            <v>-</v>
          </cell>
          <cell r="F76" t="str">
            <v>Kajman</v>
          </cell>
          <cell r="G76" t="str">
            <v>Oaza Kladno</v>
          </cell>
          <cell r="H76" t="str">
            <v>-</v>
          </cell>
          <cell r="I76" t="str">
            <v>Phoenix Kutná Hora</v>
          </cell>
          <cell r="J76" t="str">
            <v>Strike Řevnice B</v>
          </cell>
          <cell r="K76" t="str">
            <v>-</v>
          </cell>
          <cell r="L76" t="str">
            <v>Všenorští Křižáci</v>
          </cell>
        </row>
        <row r="77">
          <cell r="A77">
            <v>0.43680555555555506</v>
          </cell>
          <cell r="B77" t="b">
            <v>0</v>
          </cell>
          <cell r="C77">
            <v>0.45902777777777726</v>
          </cell>
          <cell r="D77" t="str">
            <v>Strike Řevnice B</v>
          </cell>
          <cell r="E77" t="str">
            <v>-</v>
          </cell>
          <cell r="F77" t="str">
            <v>Phoenix Kutná Hora</v>
          </cell>
          <cell r="G77" t="str">
            <v>BT Notaxo</v>
          </cell>
          <cell r="H77" t="str">
            <v>-</v>
          </cell>
          <cell r="I77" t="str">
            <v>Všenorští Křižáci</v>
          </cell>
          <cell r="J77" t="str">
            <v>Kajman</v>
          </cell>
          <cell r="K77" t="str">
            <v>-</v>
          </cell>
          <cell r="L77" t="str">
            <v>Oaza Kladno</v>
          </cell>
        </row>
        <row r="78">
          <cell r="A78">
            <v>0.46041666666666614</v>
          </cell>
          <cell r="B78" t="b">
            <v>0</v>
          </cell>
          <cell r="C78">
            <v>0.48263888888888834</v>
          </cell>
          <cell r="D78" t="str">
            <v>Phoenix Kutná Hora</v>
          </cell>
          <cell r="E78" t="str">
            <v>-</v>
          </cell>
          <cell r="F78" t="str">
            <v>Kajman</v>
          </cell>
          <cell r="G78" t="str">
            <v>Všenorští Křižáci</v>
          </cell>
          <cell r="H78" t="str">
            <v>-</v>
          </cell>
          <cell r="I78" t="str">
            <v>Oaza Kladno</v>
          </cell>
          <cell r="J78" t="str">
            <v>BT Notaxo</v>
          </cell>
          <cell r="K78" t="str">
            <v>-</v>
          </cell>
          <cell r="L78" t="str">
            <v>Strike Řevnice B</v>
          </cell>
        </row>
        <row r="79">
          <cell r="A79">
            <v>0.4840277777777772</v>
          </cell>
          <cell r="B79" t="b">
            <v>0</v>
          </cell>
          <cell r="C79">
            <v>0.5062499999999994</v>
          </cell>
          <cell r="D79" t="str">
            <v>Oaza Kladno</v>
          </cell>
          <cell r="E79" t="str">
            <v>-</v>
          </cell>
          <cell r="F79" t="str">
            <v>BT Notaxo</v>
          </cell>
          <cell r="G79" t="str">
            <v>Kajman</v>
          </cell>
          <cell r="H79" t="str">
            <v>-</v>
          </cell>
          <cell r="I79" t="str">
            <v>Strike Řevnice B</v>
          </cell>
          <cell r="J79" t="str">
            <v>Všenorští Křižáci</v>
          </cell>
          <cell r="K79" t="str">
            <v>-</v>
          </cell>
          <cell r="L79" t="str">
            <v>Phoenix Kutná Hora</v>
          </cell>
        </row>
        <row r="80">
          <cell r="A80">
            <v>0.5076388888888883</v>
          </cell>
          <cell r="B80" t="b">
            <v>0</v>
          </cell>
          <cell r="C80">
            <v>0.5298611111111106</v>
          </cell>
          <cell r="D80" t="str">
            <v>Kajman</v>
          </cell>
          <cell r="E80" t="str">
            <v>-</v>
          </cell>
          <cell r="F80" t="str">
            <v>Všenorští Křižáci</v>
          </cell>
          <cell r="G80" t="str">
            <v>Phoenix Kutná Hora</v>
          </cell>
          <cell r="H80" t="str">
            <v>-</v>
          </cell>
          <cell r="I80" t="str">
            <v>BT Notaxo</v>
          </cell>
          <cell r="J80" t="str">
            <v>Oaza Kladno</v>
          </cell>
          <cell r="K80" t="str">
            <v>-</v>
          </cell>
          <cell r="L80" t="str">
            <v>Strike Řevnice B</v>
          </cell>
        </row>
        <row r="81">
          <cell r="A81">
            <v>0.5312499999999994</v>
          </cell>
          <cell r="B81" t="b">
            <v>0</v>
          </cell>
          <cell r="C81">
            <v>0.5534722222222217</v>
          </cell>
        </row>
        <row r="82">
          <cell r="A82">
            <v>0.5548611111111106</v>
          </cell>
          <cell r="B82" t="b">
            <v>0</v>
          </cell>
          <cell r="C82">
            <v>0.5770833333333328</v>
          </cell>
        </row>
        <row r="83">
          <cell r="A83">
            <v>0.5784722222222217</v>
          </cell>
          <cell r="B83" t="b">
            <v>0</v>
          </cell>
          <cell r="C83">
            <v>0.600694444444444</v>
          </cell>
        </row>
        <row r="84">
          <cell r="A84">
            <v>0.6020833333333329</v>
          </cell>
          <cell r="B84" t="b">
            <v>0</v>
          </cell>
          <cell r="C84">
            <v>0.6243055555555551</v>
          </cell>
        </row>
        <row r="85">
          <cell r="A85">
            <v>0.625694444444444</v>
          </cell>
          <cell r="B85" t="b">
            <v>0</v>
          </cell>
          <cell r="C85">
            <v>0.6479166666666663</v>
          </cell>
        </row>
        <row r="86">
          <cell r="A86">
            <v>0.6493055555555551</v>
          </cell>
          <cell r="B86" t="b">
            <v>0</v>
          </cell>
          <cell r="C86">
            <v>0.6715277777777774</v>
          </cell>
        </row>
        <row r="87">
          <cell r="A87">
            <v>0.6729166666666663</v>
          </cell>
          <cell r="B87" t="b">
            <v>0</v>
          </cell>
          <cell r="C87">
            <v>0.6951388888888885</v>
          </cell>
        </row>
        <row r="88">
          <cell r="A88">
            <v>0.6965277777777774</v>
          </cell>
          <cell r="B88" t="b">
            <v>0</v>
          </cell>
          <cell r="C88">
            <v>0.7187499999999997</v>
          </cell>
        </row>
        <row r="89">
          <cell r="A89">
            <v>0.7201388888888886</v>
          </cell>
          <cell r="B89" t="b">
            <v>0</v>
          </cell>
          <cell r="C89">
            <v>0.7423611111111108</v>
          </cell>
        </row>
        <row r="90">
          <cell r="A90">
            <v>0.7437499999999997</v>
          </cell>
          <cell r="B90" t="b">
            <v>0</v>
          </cell>
          <cell r="C90">
            <v>0.7659722222222219</v>
          </cell>
        </row>
        <row r="91">
          <cell r="A91">
            <v>0.7673611111111108</v>
          </cell>
          <cell r="B91" t="b">
            <v>0</v>
          </cell>
          <cell r="C91">
            <v>0.7895833333333331</v>
          </cell>
        </row>
        <row r="92">
          <cell r="A92" t="str">
            <v>6. hrací den - 23.3.2014, centrum Kladno - V-bowling, odp. delegát - Janovská Jana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0.4354166666666662</v>
          </cell>
          <cell r="D94" t="str">
            <v>Kajman</v>
          </cell>
          <cell r="E94" t="str">
            <v>-</v>
          </cell>
          <cell r="F94" t="str">
            <v>Oaza Kladno</v>
          </cell>
          <cell r="G94" t="str">
            <v>Phoenix Kutná Hora</v>
          </cell>
          <cell r="H94" t="str">
            <v>-</v>
          </cell>
          <cell r="I94" t="str">
            <v>Strike Řevnice B</v>
          </cell>
          <cell r="J94" t="str">
            <v>Všenorští Křižáci</v>
          </cell>
          <cell r="K94" t="str">
            <v>-</v>
          </cell>
          <cell r="L94" t="str">
            <v>BT Notaxo</v>
          </cell>
        </row>
        <row r="95">
          <cell r="A95">
            <v>0.43680555555555506</v>
          </cell>
          <cell r="B95" t="b">
            <v>0</v>
          </cell>
          <cell r="C95">
            <v>0.45902777777777726</v>
          </cell>
          <cell r="D95" t="str">
            <v>Všenorští Křižáci</v>
          </cell>
          <cell r="E95" t="str">
            <v>-</v>
          </cell>
          <cell r="F95" t="str">
            <v>Strike Řevnice B</v>
          </cell>
          <cell r="G95" t="str">
            <v>Kajman</v>
          </cell>
          <cell r="H95" t="str">
            <v>-</v>
          </cell>
          <cell r="I95" t="str">
            <v>BT Notaxo</v>
          </cell>
          <cell r="J95" t="str">
            <v>Oaza Kladno</v>
          </cell>
          <cell r="K95" t="str">
            <v>-</v>
          </cell>
          <cell r="L95" t="str">
            <v>Phoenix Kutná Hora</v>
          </cell>
        </row>
        <row r="96">
          <cell r="A96">
            <v>0.46041666666666614</v>
          </cell>
          <cell r="B96" t="b">
            <v>0</v>
          </cell>
          <cell r="C96">
            <v>0.48263888888888834</v>
          </cell>
          <cell r="D96" t="str">
            <v>Strike Řevnice B</v>
          </cell>
          <cell r="E96" t="str">
            <v>-</v>
          </cell>
          <cell r="F96" t="str">
            <v>Oaza Kladno</v>
          </cell>
          <cell r="G96" t="str">
            <v>BT Notaxo</v>
          </cell>
          <cell r="H96" t="str">
            <v>-</v>
          </cell>
          <cell r="I96" t="str">
            <v>Phoenix Kutná Hora</v>
          </cell>
          <cell r="J96" t="str">
            <v>Kajman</v>
          </cell>
          <cell r="K96" t="str">
            <v>-</v>
          </cell>
          <cell r="L96" t="str">
            <v>Všenorští Křižáci</v>
          </cell>
        </row>
        <row r="97">
          <cell r="A97">
            <v>0.4840277777777772</v>
          </cell>
          <cell r="B97" t="b">
            <v>0</v>
          </cell>
          <cell r="C97">
            <v>0.5062499999999994</v>
          </cell>
          <cell r="D97" t="str">
            <v>Phoenix Kutná Hora</v>
          </cell>
          <cell r="E97" t="str">
            <v>-</v>
          </cell>
          <cell r="F97" t="str">
            <v>Kajman</v>
          </cell>
          <cell r="G97" t="str">
            <v>Oaza Kladno</v>
          </cell>
          <cell r="H97" t="str">
            <v>-</v>
          </cell>
          <cell r="I97" t="str">
            <v>Všenorští Křižáci</v>
          </cell>
          <cell r="J97" t="str">
            <v>BT Notaxo</v>
          </cell>
          <cell r="K97" t="str">
            <v>-</v>
          </cell>
          <cell r="L97" t="str">
            <v>Strike Řevnice B</v>
          </cell>
        </row>
        <row r="98">
          <cell r="A98">
            <v>0.5076388888888883</v>
          </cell>
          <cell r="B98" t="b">
            <v>0</v>
          </cell>
          <cell r="C98">
            <v>0.5298611111111106</v>
          </cell>
          <cell r="D98" t="str">
            <v>Oaza Kladno</v>
          </cell>
          <cell r="E98" t="str">
            <v>-</v>
          </cell>
          <cell r="F98" t="str">
            <v>BT Notaxo</v>
          </cell>
          <cell r="G98" t="str">
            <v>Strike Řevnice B</v>
          </cell>
          <cell r="H98" t="str">
            <v>-</v>
          </cell>
          <cell r="I98" t="str">
            <v>Kajman</v>
          </cell>
          <cell r="J98" t="str">
            <v>Phoenix Kutná Hora</v>
          </cell>
          <cell r="K98" t="str">
            <v>-</v>
          </cell>
          <cell r="L98" t="str">
            <v>Všenorští Křižáci</v>
          </cell>
        </row>
        <row r="99">
          <cell r="A99">
            <v>0.5312499999999994</v>
          </cell>
          <cell r="B99" t="b">
            <v>0</v>
          </cell>
          <cell r="C99">
            <v>0.5534722222222217</v>
          </cell>
        </row>
        <row r="100">
          <cell r="A100">
            <v>0.5548611111111106</v>
          </cell>
          <cell r="B100" t="b">
            <v>0</v>
          </cell>
          <cell r="C100">
            <v>0.5770833333333328</v>
          </cell>
        </row>
        <row r="101">
          <cell r="A101">
            <v>0.5784722222222217</v>
          </cell>
          <cell r="B101" t="b">
            <v>0</v>
          </cell>
          <cell r="C101">
            <v>0.600694444444444</v>
          </cell>
        </row>
        <row r="102">
          <cell r="A102">
            <v>0.6020833333333329</v>
          </cell>
          <cell r="B102" t="b">
            <v>0</v>
          </cell>
          <cell r="C102">
            <v>0.6243055555555551</v>
          </cell>
        </row>
        <row r="103">
          <cell r="A103">
            <v>0.625694444444444</v>
          </cell>
          <cell r="B103" t="b">
            <v>0</v>
          </cell>
          <cell r="C103">
            <v>0.6479166666666663</v>
          </cell>
        </row>
        <row r="104">
          <cell r="A104">
            <v>0.6493055555555551</v>
          </cell>
          <cell r="B104" t="b">
            <v>0</v>
          </cell>
          <cell r="C104">
            <v>0.6715277777777774</v>
          </cell>
        </row>
        <row r="105">
          <cell r="A105">
            <v>0.6729166666666663</v>
          </cell>
          <cell r="B105" t="b">
            <v>0</v>
          </cell>
          <cell r="C105">
            <v>0.6951388888888885</v>
          </cell>
        </row>
        <row r="106">
          <cell r="A106">
            <v>0.6965277777777774</v>
          </cell>
          <cell r="B106" t="b">
            <v>0</v>
          </cell>
          <cell r="C106">
            <v>0.7187499999999997</v>
          </cell>
        </row>
        <row r="107">
          <cell r="A107">
            <v>0.7201388888888886</v>
          </cell>
          <cell r="B107" t="b">
            <v>0</v>
          </cell>
          <cell r="C107">
            <v>0.7423611111111108</v>
          </cell>
        </row>
        <row r="108">
          <cell r="A108">
            <v>0.7437499999999997</v>
          </cell>
          <cell r="B108" t="b">
            <v>0</v>
          </cell>
          <cell r="C108">
            <v>0.7659722222222219</v>
          </cell>
        </row>
        <row r="109">
          <cell r="A109">
            <v>0.7673611111111108</v>
          </cell>
          <cell r="B109" t="b">
            <v>0</v>
          </cell>
          <cell r="C109">
            <v>0.7895833333333331</v>
          </cell>
        </row>
        <row r="110">
          <cell r="A110" t="str">
            <v>7. hrací den - 13.4.2014, centrum Praha - Best Bowling Zličín, odp. delegát - Marval Jiří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0.4354166666666662</v>
          </cell>
          <cell r="D112" t="str">
            <v>Oaza Kladno</v>
          </cell>
          <cell r="E112" t="str">
            <v>-</v>
          </cell>
          <cell r="F112" t="str">
            <v>Phoenix Kutná Hora</v>
          </cell>
          <cell r="G112" t="str">
            <v>Strike Řevnice B</v>
          </cell>
          <cell r="H112" t="str">
            <v>-</v>
          </cell>
          <cell r="I112" t="str">
            <v>Všenorští Křižáci</v>
          </cell>
          <cell r="J112" t="str">
            <v>BT Notaxo</v>
          </cell>
          <cell r="K112" t="str">
            <v>-</v>
          </cell>
          <cell r="L112" t="str">
            <v>Kajman</v>
          </cell>
        </row>
        <row r="113">
          <cell r="A113">
            <v>0.43680555555555506</v>
          </cell>
          <cell r="B113" t="b">
            <v>0</v>
          </cell>
          <cell r="C113">
            <v>0.45902777777777726</v>
          </cell>
          <cell r="D113" t="str">
            <v>BT Notaxo</v>
          </cell>
          <cell r="E113" t="str">
            <v>-</v>
          </cell>
          <cell r="F113" t="str">
            <v>Všenorští Křižáci</v>
          </cell>
          <cell r="G113" t="str">
            <v>Oaza Kladno</v>
          </cell>
          <cell r="H113" t="str">
            <v>-</v>
          </cell>
          <cell r="I113" t="str">
            <v>Kajman</v>
          </cell>
          <cell r="J113" t="str">
            <v>Phoenix Kutná Hora</v>
          </cell>
          <cell r="K113" t="str">
            <v>-</v>
          </cell>
          <cell r="L113" t="str">
            <v>Strike Řevnice B</v>
          </cell>
        </row>
        <row r="114">
          <cell r="A114">
            <v>0.46041666666666614</v>
          </cell>
          <cell r="B114" t="b">
            <v>0</v>
          </cell>
          <cell r="C114">
            <v>0.48263888888888834</v>
          </cell>
          <cell r="D114" t="str">
            <v>Všenorští Křižáci</v>
          </cell>
          <cell r="E114" t="str">
            <v>-</v>
          </cell>
          <cell r="F114" t="str">
            <v>Phoenix Kutná Hora</v>
          </cell>
          <cell r="G114" t="str">
            <v>Kajman</v>
          </cell>
          <cell r="H114" t="str">
            <v>-</v>
          </cell>
          <cell r="I114" t="str">
            <v>Strike Řevnice B</v>
          </cell>
          <cell r="J114" t="str">
            <v>Oaza Kladno</v>
          </cell>
          <cell r="K114" t="str">
            <v>-</v>
          </cell>
          <cell r="L114" t="str">
            <v>BT Notaxo</v>
          </cell>
        </row>
        <row r="115">
          <cell r="A115">
            <v>0.4840277777777772</v>
          </cell>
          <cell r="B115" t="b">
            <v>0</v>
          </cell>
          <cell r="C115">
            <v>0.5062499999999994</v>
          </cell>
          <cell r="D115" t="str">
            <v>Strike Řevnice B</v>
          </cell>
          <cell r="E115" t="str">
            <v>-</v>
          </cell>
          <cell r="F115" t="str">
            <v>Oaza Kladno</v>
          </cell>
          <cell r="G115" t="str">
            <v>Phoenix Kutná Hora</v>
          </cell>
          <cell r="H115" t="str">
            <v>-</v>
          </cell>
          <cell r="I115" t="str">
            <v>BT Notaxo</v>
          </cell>
          <cell r="J115" t="str">
            <v>Kajman</v>
          </cell>
          <cell r="K115" t="str">
            <v>-</v>
          </cell>
          <cell r="L115" t="str">
            <v>Všenorští Křižáci</v>
          </cell>
        </row>
        <row r="116">
          <cell r="A116">
            <v>0.5076388888888883</v>
          </cell>
          <cell r="B116" t="b">
            <v>0</v>
          </cell>
          <cell r="C116">
            <v>0.5298611111111106</v>
          </cell>
          <cell r="D116" t="str">
            <v>Phoenix Kutná Hora</v>
          </cell>
          <cell r="E116" t="str">
            <v>-</v>
          </cell>
          <cell r="F116" t="str">
            <v>Kajman</v>
          </cell>
          <cell r="G116" t="str">
            <v>Všenorští Křižáci</v>
          </cell>
          <cell r="H116" t="str">
            <v>-</v>
          </cell>
          <cell r="I116" t="str">
            <v>Oaza Kladno</v>
          </cell>
          <cell r="J116" t="str">
            <v>Strike Řevnice B</v>
          </cell>
          <cell r="K116" t="str">
            <v>-</v>
          </cell>
          <cell r="L116" t="str">
            <v>BT Notaxo</v>
          </cell>
        </row>
        <row r="117">
          <cell r="A117">
            <v>0.5312499999999994</v>
          </cell>
          <cell r="B117" t="b">
            <v>0</v>
          </cell>
          <cell r="C117">
            <v>0.5534722222222217</v>
          </cell>
        </row>
        <row r="118">
          <cell r="A118">
            <v>0.5548611111111106</v>
          </cell>
          <cell r="B118" t="b">
            <v>0</v>
          </cell>
          <cell r="C118">
            <v>0.5770833333333328</v>
          </cell>
        </row>
        <row r="119">
          <cell r="A119">
            <v>0.5784722222222217</v>
          </cell>
          <cell r="B119" t="b">
            <v>0</v>
          </cell>
          <cell r="C119">
            <v>0.600694444444444</v>
          </cell>
        </row>
        <row r="120">
          <cell r="A120">
            <v>0.6020833333333329</v>
          </cell>
          <cell r="B120" t="b">
            <v>0</v>
          </cell>
          <cell r="C120">
            <v>0.6243055555555551</v>
          </cell>
        </row>
        <row r="121">
          <cell r="A121">
            <v>0.625694444444444</v>
          </cell>
          <cell r="B121" t="b">
            <v>0</v>
          </cell>
          <cell r="C121">
            <v>0.6479166666666663</v>
          </cell>
        </row>
        <row r="122">
          <cell r="A122">
            <v>0.6493055555555551</v>
          </cell>
          <cell r="B122" t="b">
            <v>0</v>
          </cell>
          <cell r="C122">
            <v>0.6715277777777774</v>
          </cell>
        </row>
        <row r="123">
          <cell r="A123">
            <v>0.6729166666666663</v>
          </cell>
          <cell r="B123" t="b">
            <v>0</v>
          </cell>
          <cell r="C123">
            <v>0.6951388888888885</v>
          </cell>
        </row>
        <row r="124">
          <cell r="A124">
            <v>0.6965277777777774</v>
          </cell>
          <cell r="B124" t="b">
            <v>0</v>
          </cell>
          <cell r="C124">
            <v>0.7187499999999997</v>
          </cell>
        </row>
        <row r="125">
          <cell r="A125">
            <v>0.7201388888888886</v>
          </cell>
          <cell r="B125" t="b">
            <v>0</v>
          </cell>
          <cell r="C125">
            <v>0.7423611111111108</v>
          </cell>
        </row>
        <row r="126">
          <cell r="A126">
            <v>0.7437499999999997</v>
          </cell>
          <cell r="B126" t="b">
            <v>0</v>
          </cell>
          <cell r="C126">
            <v>0.7659722222222219</v>
          </cell>
        </row>
        <row r="127">
          <cell r="A127">
            <v>0.7673611111111108</v>
          </cell>
          <cell r="B127" t="b">
            <v>0</v>
          </cell>
          <cell r="C127">
            <v>0.7895833333333331</v>
          </cell>
        </row>
        <row r="128">
          <cell r="A128" t="str">
            <v>8. hrací den - 0.1.1900, centrum nevybráno, odp. delegát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  <cell r="D130" t="str">
            <v>BT Notaxo</v>
          </cell>
          <cell r="E130" t="str">
            <v>-</v>
          </cell>
          <cell r="F130" t="str">
            <v>Všenorští Křižáci</v>
          </cell>
          <cell r="G130" t="str">
            <v>Oaza Kladno</v>
          </cell>
          <cell r="H130" t="str">
            <v>-</v>
          </cell>
          <cell r="I130" t="str">
            <v>Kajman</v>
          </cell>
          <cell r="J130" t="str">
            <v>Strike Řevnice B</v>
          </cell>
          <cell r="K130" t="str">
            <v>-</v>
          </cell>
          <cell r="L130" t="str">
            <v>Phoenix Kutná Hora</v>
          </cell>
        </row>
        <row r="131">
          <cell r="A131">
            <v>0</v>
          </cell>
          <cell r="B131" t="b">
            <v>0</v>
          </cell>
          <cell r="C131">
            <v>0</v>
          </cell>
          <cell r="D131" t="str">
            <v>Phoenix Kutná Hora</v>
          </cell>
          <cell r="E131" t="str">
            <v>-</v>
          </cell>
          <cell r="F131" t="str">
            <v>Oaza Kladno</v>
          </cell>
          <cell r="G131" t="str">
            <v>Strike Řevnice B</v>
          </cell>
          <cell r="H131" t="str">
            <v>-</v>
          </cell>
          <cell r="I131" t="str">
            <v>Všenorští Křižáci</v>
          </cell>
          <cell r="J131" t="str">
            <v>BT Notaxo</v>
          </cell>
          <cell r="K131" t="str">
            <v>-</v>
          </cell>
          <cell r="L131" t="str">
            <v>Kajman</v>
          </cell>
        </row>
        <row r="132">
          <cell r="A132">
            <v>0</v>
          </cell>
          <cell r="B132" t="b">
            <v>0</v>
          </cell>
          <cell r="C132">
            <v>0</v>
          </cell>
          <cell r="D132" t="str">
            <v>Strike Řevnice B</v>
          </cell>
          <cell r="E132" t="str">
            <v>-</v>
          </cell>
          <cell r="F132" t="str">
            <v>BT Notaxo</v>
          </cell>
          <cell r="G132" t="str">
            <v>Kajman</v>
          </cell>
          <cell r="H132" t="str">
            <v>-</v>
          </cell>
          <cell r="I132" t="str">
            <v>Phoenix Kutná Hora</v>
          </cell>
          <cell r="J132" t="str">
            <v>Všenorští Křižáci</v>
          </cell>
          <cell r="K132" t="str">
            <v>-</v>
          </cell>
          <cell r="L132" t="str">
            <v>Oaza Kladno</v>
          </cell>
        </row>
        <row r="133">
          <cell r="A133">
            <v>0</v>
          </cell>
          <cell r="B133" t="b">
            <v>0</v>
          </cell>
          <cell r="C133">
            <v>0</v>
          </cell>
          <cell r="D133" t="str">
            <v>Všenorští Křižáci</v>
          </cell>
          <cell r="E133" t="str">
            <v>-</v>
          </cell>
          <cell r="F133" t="str">
            <v>Phoenix Kutná Hora</v>
          </cell>
          <cell r="G133" t="str">
            <v>BT Notaxo</v>
          </cell>
          <cell r="H133" t="str">
            <v>-</v>
          </cell>
          <cell r="I133" t="str">
            <v>Oaza Kladno</v>
          </cell>
          <cell r="J133" t="str">
            <v>Kajman</v>
          </cell>
          <cell r="K133" t="str">
            <v>-</v>
          </cell>
          <cell r="L133" t="str">
            <v>Strike Řevnice B</v>
          </cell>
        </row>
        <row r="134">
          <cell r="A134">
            <v>0</v>
          </cell>
          <cell r="B134" t="b">
            <v>0</v>
          </cell>
          <cell r="C134">
            <v>0</v>
          </cell>
          <cell r="D134" t="str">
            <v>Oaza Kladno</v>
          </cell>
          <cell r="E134" t="str">
            <v>-</v>
          </cell>
          <cell r="F134" t="str">
            <v>Strike Řevnice B</v>
          </cell>
          <cell r="G134" t="str">
            <v>Všenorští Křižáci</v>
          </cell>
          <cell r="H134" t="str">
            <v>-</v>
          </cell>
          <cell r="I134" t="str">
            <v>Kajman</v>
          </cell>
          <cell r="J134" t="str">
            <v>Phoenix Kutná Hora</v>
          </cell>
          <cell r="K134" t="str">
            <v>-</v>
          </cell>
          <cell r="L134" t="str">
            <v>BT Notaxo</v>
          </cell>
        </row>
        <row r="135">
          <cell r="A135">
            <v>0</v>
          </cell>
          <cell r="B135" t="b">
            <v>0</v>
          </cell>
          <cell r="C135">
            <v>0</v>
          </cell>
        </row>
        <row r="136">
          <cell r="A136">
            <v>0</v>
          </cell>
          <cell r="B136" t="b">
            <v>0</v>
          </cell>
          <cell r="C136">
            <v>0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nevybráno, odp. delegát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odp. delegát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odp. delegát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odp. delegát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BT Notaxo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20186</v>
          </cell>
          <cell r="I3">
            <v>35</v>
          </cell>
          <cell r="J3">
            <v>576.7428571428571</v>
          </cell>
          <cell r="K3">
            <v>71.5</v>
          </cell>
          <cell r="L3">
            <v>10</v>
          </cell>
          <cell r="M3">
            <v>11</v>
          </cell>
          <cell r="N3">
            <v>8</v>
          </cell>
          <cell r="O3">
            <v>12</v>
          </cell>
          <cell r="P3">
            <v>10.5</v>
          </cell>
          <cell r="Q3">
            <v>11</v>
          </cell>
          <cell r="R3">
            <v>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Kajman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16513</v>
          </cell>
          <cell r="I4">
            <v>35</v>
          </cell>
          <cell r="J4">
            <v>471.8</v>
          </cell>
          <cell r="K4">
            <v>34.5</v>
          </cell>
          <cell r="L4">
            <v>5</v>
          </cell>
          <cell r="M4">
            <v>5.5</v>
          </cell>
          <cell r="N4">
            <v>4</v>
          </cell>
          <cell r="O4">
            <v>4</v>
          </cell>
          <cell r="P4">
            <v>7</v>
          </cell>
          <cell r="Q4">
            <v>5</v>
          </cell>
          <cell r="R4">
            <v>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Oaza Kladno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17405</v>
          </cell>
          <cell r="I5">
            <v>35</v>
          </cell>
          <cell r="J5">
            <v>497.2857142857143</v>
          </cell>
          <cell r="K5">
            <v>45</v>
          </cell>
          <cell r="L5">
            <v>6</v>
          </cell>
          <cell r="M5">
            <v>7</v>
          </cell>
          <cell r="N5">
            <v>8</v>
          </cell>
          <cell r="O5">
            <v>5.5</v>
          </cell>
          <cell r="P5">
            <v>3</v>
          </cell>
          <cell r="Q5">
            <v>6.5</v>
          </cell>
          <cell r="R5">
            <v>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Phoenix Kutná Hora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17456</v>
          </cell>
          <cell r="I6">
            <v>35</v>
          </cell>
          <cell r="J6">
            <v>498.74285714285713</v>
          </cell>
          <cell r="K6">
            <v>41</v>
          </cell>
          <cell r="L6">
            <v>5</v>
          </cell>
          <cell r="M6">
            <v>5.5</v>
          </cell>
          <cell r="N6">
            <v>8</v>
          </cell>
          <cell r="O6">
            <v>6</v>
          </cell>
          <cell r="P6">
            <v>4.5</v>
          </cell>
          <cell r="Q6">
            <v>9</v>
          </cell>
          <cell r="R6">
            <v>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Strike Řevnice B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19970</v>
          </cell>
          <cell r="I7">
            <v>35</v>
          </cell>
          <cell r="J7">
            <v>570.5714285714286</v>
          </cell>
          <cell r="K7">
            <v>62.5</v>
          </cell>
          <cell r="L7">
            <v>12</v>
          </cell>
          <cell r="M7">
            <v>7.5</v>
          </cell>
          <cell r="N7">
            <v>9</v>
          </cell>
          <cell r="O7">
            <v>9</v>
          </cell>
          <cell r="P7">
            <v>9.5</v>
          </cell>
          <cell r="Q7">
            <v>5.5</v>
          </cell>
          <cell r="R7">
            <v>10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Všenorští Křižáci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18773</v>
          </cell>
          <cell r="I8">
            <v>35</v>
          </cell>
          <cell r="J8">
            <v>536.3714285714286</v>
          </cell>
          <cell r="K8">
            <v>60.5</v>
          </cell>
          <cell r="L8">
            <v>7</v>
          </cell>
          <cell r="M8">
            <v>8.5</v>
          </cell>
          <cell r="N8">
            <v>8</v>
          </cell>
          <cell r="O8">
            <v>8.5</v>
          </cell>
          <cell r="P8">
            <v>10.5</v>
          </cell>
          <cell r="Q8">
            <v>8</v>
          </cell>
          <cell r="R8">
            <v>10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2013-2014</v>
          </cell>
        </row>
        <row r="3">
          <cell r="B3" t="str">
            <v>Bowlingová liga 2013-2014, Divize skupina B</v>
          </cell>
          <cell r="J3">
            <v>7</v>
          </cell>
        </row>
        <row r="5">
          <cell r="K5" t="str">
            <v>1. hrací den - 29.9.2013</v>
          </cell>
        </row>
        <row r="6">
          <cell r="K6" t="str">
            <v>2. hrací den - 27.10.2013</v>
          </cell>
        </row>
        <row r="7">
          <cell r="K7" t="str">
            <v>3. hrací den - 17.11.2013</v>
          </cell>
        </row>
        <row r="8">
          <cell r="K8" t="str">
            <v>4. hrací den - 15.12.2013</v>
          </cell>
        </row>
        <row r="9">
          <cell r="K9" t="str">
            <v>5. hrací den - 16.2.2014</v>
          </cell>
        </row>
        <row r="10">
          <cell r="K10" t="str">
            <v>6. hrací den - 23.3.2014</v>
          </cell>
        </row>
        <row r="11">
          <cell r="K11" t="str">
            <v>7. hrací den - 13.4.2014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5</v>
          </cell>
          <cell r="C1">
            <v>3</v>
          </cell>
          <cell r="D1">
            <v>15</v>
          </cell>
        </row>
        <row r="2">
          <cell r="A2" t="str">
            <v>2. hrací den</v>
          </cell>
          <cell r="B2">
            <v>5</v>
          </cell>
          <cell r="C2">
            <v>3</v>
          </cell>
          <cell r="D2">
            <v>15</v>
          </cell>
        </row>
        <row r="3">
          <cell r="A3" t="str">
            <v>3. hrací den</v>
          </cell>
          <cell r="B3">
            <v>5</v>
          </cell>
          <cell r="C3">
            <v>3</v>
          </cell>
          <cell r="D3">
            <v>15</v>
          </cell>
        </row>
        <row r="4">
          <cell r="A4" t="str">
            <v>4. hrací den</v>
          </cell>
          <cell r="B4">
            <v>5</v>
          </cell>
          <cell r="C4">
            <v>3</v>
          </cell>
          <cell r="D4">
            <v>15</v>
          </cell>
        </row>
        <row r="5">
          <cell r="A5" t="str">
            <v>5. hrací den</v>
          </cell>
          <cell r="B5">
            <v>5</v>
          </cell>
          <cell r="C5">
            <v>3</v>
          </cell>
          <cell r="D5">
            <v>15</v>
          </cell>
        </row>
        <row r="6">
          <cell r="A6" t="str">
            <v>6. hrací den</v>
          </cell>
          <cell r="B6">
            <v>5</v>
          </cell>
          <cell r="C6">
            <v>3</v>
          </cell>
          <cell r="D6">
            <v>15</v>
          </cell>
        </row>
        <row r="7">
          <cell r="A7" t="str">
            <v>7. hrací den</v>
          </cell>
          <cell r="B7">
            <v>5</v>
          </cell>
          <cell r="C7">
            <v>3</v>
          </cell>
          <cell r="D7">
            <v>15</v>
          </cell>
        </row>
        <row r="8">
          <cell r="A8" t="str">
            <v>8. hrací den</v>
          </cell>
          <cell r="B8">
            <v>5</v>
          </cell>
          <cell r="C8">
            <v>3</v>
          </cell>
          <cell r="D8">
            <v>15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6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90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577</v>
      </c>
      <c r="H7" s="10" t="s">
        <v>0</v>
      </c>
      <c r="I7" s="11">
        <v>160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535</v>
      </c>
      <c r="H11" s="10" t="s">
        <v>0</v>
      </c>
      <c r="I11" s="11">
        <v>597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18</v>
      </c>
      <c r="G15" s="9">
        <v>552</v>
      </c>
      <c r="H15" s="10" t="s">
        <v>0</v>
      </c>
      <c r="I15" s="11">
        <v>436</v>
      </c>
      <c r="J15" s="13"/>
    </row>
    <row r="16" spans="1:256" ht="15">
      <c r="A16" s="14"/>
      <c r="B16" s="15" t="s">
        <v>1</v>
      </c>
      <c r="C16" s="16" t="s">
        <v>19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20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16</v>
      </c>
      <c r="D19" s="10" t="s">
        <v>0</v>
      </c>
      <c r="E19" s="11" t="s">
        <v>12</v>
      </c>
      <c r="F19" s="12" t="s">
        <v>21</v>
      </c>
      <c r="G19" s="9">
        <v>578</v>
      </c>
      <c r="H19" s="10" t="s">
        <v>0</v>
      </c>
      <c r="I19" s="11">
        <v>582</v>
      </c>
      <c r="J19" s="13"/>
    </row>
    <row r="20" spans="1:256" ht="15">
      <c r="A20" s="14"/>
      <c r="B20" s="15" t="s">
        <v>1</v>
      </c>
      <c r="C20" s="16" t="s">
        <v>22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23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6</v>
      </c>
      <c r="D23" s="10" t="s">
        <v>0</v>
      </c>
      <c r="E23" s="11" t="s">
        <v>17</v>
      </c>
      <c r="F23" s="12" t="s">
        <v>18</v>
      </c>
      <c r="G23" s="9">
        <v>477</v>
      </c>
      <c r="H23" s="10" t="s">
        <v>0</v>
      </c>
      <c r="I23" s="11">
        <v>468</v>
      </c>
      <c r="J23" s="13"/>
    </row>
    <row r="24" spans="1:256" ht="15">
      <c r="A24" s="14"/>
      <c r="B24" s="15" t="s">
        <v>1</v>
      </c>
      <c r="C24" s="16" t="s">
        <v>24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25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7</v>
      </c>
      <c r="D27" s="10" t="s">
        <v>0</v>
      </c>
      <c r="E27" s="11" t="s">
        <v>11</v>
      </c>
      <c r="F27" s="12" t="s">
        <v>13</v>
      </c>
      <c r="G27" s="9">
        <v>160</v>
      </c>
      <c r="H27" s="10" t="s">
        <v>0</v>
      </c>
      <c r="I27" s="11">
        <v>579</v>
      </c>
      <c r="J27" s="13"/>
    </row>
    <row r="28" spans="1:256" ht="15">
      <c r="A28" s="14"/>
      <c r="B28" s="15" t="s">
        <v>1</v>
      </c>
      <c r="C28" s="16" t="s">
        <v>10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26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12</v>
      </c>
      <c r="D31" s="10" t="s">
        <v>0</v>
      </c>
      <c r="E31" s="11" t="s">
        <v>7</v>
      </c>
      <c r="F31" s="12" t="s">
        <v>18</v>
      </c>
      <c r="G31" s="9">
        <v>549</v>
      </c>
      <c r="H31" s="10" t="s">
        <v>0</v>
      </c>
      <c r="I31" s="11">
        <v>364</v>
      </c>
      <c r="J31" s="13"/>
    </row>
    <row r="32" spans="1:256" ht="15">
      <c r="A32" s="14"/>
      <c r="B32" s="15" t="s">
        <v>1</v>
      </c>
      <c r="C32" s="16" t="s">
        <v>27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28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17</v>
      </c>
      <c r="D35" s="10" t="s">
        <v>0</v>
      </c>
      <c r="E35" s="11" t="s">
        <v>11</v>
      </c>
      <c r="F35" s="12" t="s">
        <v>13</v>
      </c>
      <c r="G35" s="9">
        <v>523</v>
      </c>
      <c r="H35" s="10" t="s">
        <v>0</v>
      </c>
      <c r="I35" s="11">
        <v>586</v>
      </c>
      <c r="J35" s="13"/>
    </row>
    <row r="36" spans="1:256" ht="15">
      <c r="A36" s="14"/>
      <c r="B36" s="15" t="s">
        <v>1</v>
      </c>
      <c r="C36" s="16" t="s">
        <v>29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30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6</v>
      </c>
      <c r="D39" s="10" t="s">
        <v>0</v>
      </c>
      <c r="E39" s="11" t="s">
        <v>16</v>
      </c>
      <c r="F39" s="12" t="s">
        <v>13</v>
      </c>
      <c r="G39" s="9">
        <v>502</v>
      </c>
      <c r="H39" s="10" t="s">
        <v>0</v>
      </c>
      <c r="I39" s="11">
        <v>667</v>
      </c>
      <c r="J39" s="13"/>
    </row>
    <row r="40" spans="1:256" ht="15">
      <c r="A40" s="14"/>
      <c r="B40" s="15" t="s">
        <v>1</v>
      </c>
      <c r="C40" s="16" t="s">
        <v>31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32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11</v>
      </c>
      <c r="D43" s="10" t="s">
        <v>0</v>
      </c>
      <c r="E43" s="11" t="s">
        <v>6</v>
      </c>
      <c r="F43" s="12" t="s">
        <v>18</v>
      </c>
      <c r="G43" s="9">
        <v>577</v>
      </c>
      <c r="H43" s="10" t="s">
        <v>0</v>
      </c>
      <c r="I43" s="11">
        <v>504</v>
      </c>
      <c r="J43" s="13"/>
    </row>
    <row r="44" spans="1:256" ht="15">
      <c r="A44" s="14"/>
      <c r="B44" s="15" t="s">
        <v>1</v>
      </c>
      <c r="C44" s="16" t="s">
        <v>33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34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7</v>
      </c>
      <c r="D47" s="10" t="s">
        <v>0</v>
      </c>
      <c r="E47" s="11" t="s">
        <v>16</v>
      </c>
      <c r="F47" s="12" t="s">
        <v>21</v>
      </c>
      <c r="G47" s="9">
        <v>376</v>
      </c>
      <c r="H47" s="10" t="s">
        <v>0</v>
      </c>
      <c r="I47" s="11">
        <v>601</v>
      </c>
      <c r="J47" s="13"/>
    </row>
    <row r="48" spans="1:256" ht="15">
      <c r="A48" s="14"/>
      <c r="B48" s="15" t="s">
        <v>1</v>
      </c>
      <c r="C48" s="16" t="s">
        <v>35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36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17</v>
      </c>
      <c r="D51" s="10" t="s">
        <v>0</v>
      </c>
      <c r="E51" s="11" t="s">
        <v>12</v>
      </c>
      <c r="F51" s="12" t="s">
        <v>13</v>
      </c>
      <c r="G51" s="9">
        <v>479</v>
      </c>
      <c r="H51" s="10" t="s">
        <v>0</v>
      </c>
      <c r="I51" s="11">
        <v>599</v>
      </c>
      <c r="J51" s="13"/>
    </row>
    <row r="52" spans="1:256" ht="15">
      <c r="A52" s="14"/>
      <c r="B52" s="15" t="s">
        <v>1</v>
      </c>
      <c r="C52" s="16" t="s">
        <v>37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38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7</v>
      </c>
      <c r="D55" s="10" t="s">
        <v>0</v>
      </c>
      <c r="E55" s="11" t="s">
        <v>17</v>
      </c>
      <c r="F55" s="12" t="s">
        <v>21</v>
      </c>
      <c r="G55" s="9">
        <v>351</v>
      </c>
      <c r="H55" s="10" t="s">
        <v>0</v>
      </c>
      <c r="I55" s="11">
        <v>552</v>
      </c>
      <c r="J55" s="13"/>
    </row>
    <row r="56" spans="1:256" ht="15">
      <c r="A56" s="14"/>
      <c r="B56" s="15" t="s">
        <v>1</v>
      </c>
      <c r="C56" s="16" t="s">
        <v>39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40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12</v>
      </c>
      <c r="D59" s="10" t="s">
        <v>0</v>
      </c>
      <c r="E59" s="11" t="s">
        <v>6</v>
      </c>
      <c r="F59" s="12" t="s">
        <v>13</v>
      </c>
      <c r="G59" s="9">
        <v>478</v>
      </c>
      <c r="H59" s="10" t="s">
        <v>0</v>
      </c>
      <c r="I59" s="11">
        <v>577</v>
      </c>
      <c r="J59" s="13"/>
    </row>
    <row r="60" spans="1:256" ht="15">
      <c r="A60" s="14"/>
      <c r="B60" s="15" t="s">
        <v>1</v>
      </c>
      <c r="C60" s="16" t="s">
        <v>41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42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11</v>
      </c>
      <c r="D63" s="10" t="s">
        <v>0</v>
      </c>
      <c r="E63" s="11" t="s">
        <v>16</v>
      </c>
      <c r="F63" s="12" t="s">
        <v>43</v>
      </c>
      <c r="G63" s="9">
        <v>543</v>
      </c>
      <c r="H63" s="10" t="s">
        <v>0</v>
      </c>
      <c r="I63" s="11">
        <v>565</v>
      </c>
      <c r="J63" s="13"/>
    </row>
    <row r="64" spans="1:256" ht="15">
      <c r="A64" s="14"/>
      <c r="B64" s="15" t="s">
        <v>1</v>
      </c>
      <c r="C64" s="16" t="s">
        <v>44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45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5:10" ht="15">
      <c r="E67" s="17"/>
      <c r="F67" s="17"/>
      <c r="G67" s="17"/>
      <c r="H67" s="17"/>
      <c r="I67" s="17"/>
      <c r="J67" s="13"/>
    </row>
    <row r="68" spans="5:10" ht="15">
      <c r="E68" s="17"/>
      <c r="F68" s="17"/>
      <c r="G68" s="17"/>
      <c r="H68" s="17"/>
      <c r="I68" s="17"/>
      <c r="J68" s="13"/>
    </row>
    <row r="69" spans="5:10" ht="15">
      <c r="E69" s="17"/>
      <c r="F69" s="17"/>
      <c r="G69" s="17"/>
      <c r="H69" s="17"/>
      <c r="I69" s="17"/>
      <c r="J69" s="13"/>
    </row>
    <row r="70" spans="5:10" ht="15">
      <c r="E70" s="17"/>
      <c r="F70" s="17"/>
      <c r="G70" s="17"/>
      <c r="H70" s="17"/>
      <c r="I70" s="17"/>
      <c r="J70" s="13"/>
    </row>
    <row r="71" spans="5:10" ht="15">
      <c r="E71" s="17"/>
      <c r="F71" s="17"/>
      <c r="G71" s="17"/>
      <c r="H71" s="17"/>
      <c r="I71" s="17"/>
      <c r="J71" s="13"/>
    </row>
    <row r="72" spans="5:10" ht="15">
      <c r="E72" s="17"/>
      <c r="F72" s="17"/>
      <c r="G72" s="17"/>
      <c r="H72" s="17"/>
      <c r="I72" s="17"/>
      <c r="J72" s="13"/>
    </row>
    <row r="73" spans="5:10" ht="15">
      <c r="E73" s="17"/>
      <c r="F73" s="17"/>
      <c r="G73" s="17"/>
      <c r="H73" s="17"/>
      <c r="I73" s="17"/>
      <c r="J73" s="13"/>
    </row>
    <row r="74" spans="5:10" ht="15">
      <c r="E74" s="17"/>
      <c r="F74" s="17"/>
      <c r="G74" s="17"/>
      <c r="H74" s="17"/>
      <c r="I74" s="17"/>
      <c r="J74" s="13"/>
    </row>
    <row r="75" spans="5:10" ht="15">
      <c r="E75" s="17"/>
      <c r="F75" s="17"/>
      <c r="G75" s="17"/>
      <c r="H75" s="17"/>
      <c r="I75" s="17"/>
      <c r="J75" s="13"/>
    </row>
    <row r="76" spans="5:10" ht="15">
      <c r="E76" s="17"/>
      <c r="F76" s="17"/>
      <c r="G76" s="17"/>
      <c r="H76" s="17"/>
      <c r="I76" s="17"/>
      <c r="J76" s="13"/>
    </row>
    <row r="77" spans="5:10" ht="15">
      <c r="E77" s="17"/>
      <c r="F77" s="17"/>
      <c r="G77" s="17"/>
      <c r="H77" s="17"/>
      <c r="I77" s="17"/>
      <c r="J77" s="13"/>
    </row>
    <row r="78" spans="5:10" ht="15">
      <c r="E78" s="17"/>
      <c r="F78" s="17"/>
      <c r="G78" s="17"/>
      <c r="H78" s="17"/>
      <c r="I78" s="17"/>
      <c r="J78" s="13"/>
    </row>
    <row r="79" spans="5:10" ht="15">
      <c r="E79" s="17"/>
      <c r="F79" s="17"/>
      <c r="G79" s="17"/>
      <c r="H79" s="17"/>
      <c r="I79" s="17"/>
      <c r="J79" s="13"/>
    </row>
    <row r="80" spans="5:10" ht="15">
      <c r="E80" s="17"/>
      <c r="F80" s="17"/>
      <c r="G80" s="17"/>
      <c r="H80" s="17"/>
      <c r="I80" s="17"/>
      <c r="J80" s="13"/>
    </row>
    <row r="81" spans="5:10" ht="15">
      <c r="E81" s="17"/>
      <c r="F81" s="17"/>
      <c r="G81" s="17"/>
      <c r="H81" s="17"/>
      <c r="I81" s="17"/>
      <c r="J81" s="13"/>
    </row>
    <row r="82" spans="5:10" ht="15">
      <c r="E82" s="17"/>
      <c r="F82" s="17"/>
      <c r="G82" s="17"/>
      <c r="H82" s="17"/>
      <c r="I82" s="17"/>
      <c r="J82" s="13"/>
    </row>
    <row r="83" spans="5:10" ht="15">
      <c r="E83" s="17"/>
      <c r="F83" s="17"/>
      <c r="G83" s="17"/>
      <c r="H83" s="17"/>
      <c r="I83" s="17"/>
      <c r="J83" s="13"/>
    </row>
    <row r="84" spans="5:10" ht="15">
      <c r="E84" s="17"/>
      <c r="F84" s="17"/>
      <c r="G84" s="17"/>
      <c r="H84" s="17"/>
      <c r="I84" s="17"/>
      <c r="J84" s="13"/>
    </row>
    <row r="85" spans="5:10" ht="15">
      <c r="E85" s="17"/>
      <c r="F85" s="17"/>
      <c r="G85" s="17"/>
      <c r="H85" s="17"/>
      <c r="I85" s="17"/>
      <c r="J85" s="13"/>
    </row>
    <row r="86" spans="5:10" ht="15">
      <c r="E86" s="17"/>
      <c r="F86" s="17"/>
      <c r="G86" s="17"/>
      <c r="H86" s="17"/>
      <c r="I86" s="17"/>
      <c r="J86" s="13"/>
    </row>
    <row r="87" spans="5:10" ht="15">
      <c r="E87" s="17"/>
      <c r="F87" s="17"/>
      <c r="G87" s="17"/>
      <c r="H87" s="17"/>
      <c r="I87" s="17"/>
      <c r="J87" s="13"/>
    </row>
    <row r="88" spans="5:10" ht="15">
      <c r="E88" s="17"/>
      <c r="F88" s="17"/>
      <c r="G88" s="17"/>
      <c r="H88" s="17"/>
      <c r="I88" s="17"/>
      <c r="J88" s="13"/>
    </row>
    <row r="89" spans="5:10" ht="15">
      <c r="E89" s="17"/>
      <c r="F89" s="17"/>
      <c r="G89" s="17"/>
      <c r="H89" s="17"/>
      <c r="I89" s="17"/>
      <c r="J89" s="13"/>
    </row>
    <row r="90" spans="5:10" ht="15">
      <c r="E90" s="17"/>
      <c r="F90" s="17"/>
      <c r="G90" s="17"/>
      <c r="H90" s="17"/>
      <c r="I90" s="17"/>
      <c r="J90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20.25" customHeight="1">
      <c r="A6" s="23"/>
      <c r="B6" s="24" t="s">
        <v>48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2"/>
    </row>
    <row r="7" spans="2:13" ht="57.75" customHeight="1">
      <c r="B7" s="26" t="s">
        <v>49</v>
      </c>
      <c r="C7" s="27" t="s">
        <v>50</v>
      </c>
      <c r="D7" s="28" t="s">
        <v>51</v>
      </c>
      <c r="E7" s="28" t="s">
        <v>52</v>
      </c>
      <c r="F7" s="28" t="s">
        <v>53</v>
      </c>
      <c r="G7" s="28" t="s">
        <v>54</v>
      </c>
      <c r="H7" s="28" t="s">
        <v>55</v>
      </c>
      <c r="I7" s="29" t="s">
        <v>56</v>
      </c>
      <c r="J7" s="29" t="s">
        <v>57</v>
      </c>
      <c r="K7" s="28" t="s">
        <v>58</v>
      </c>
      <c r="L7" s="28" t="s">
        <v>59</v>
      </c>
      <c r="M7" s="30" t="s">
        <v>60</v>
      </c>
    </row>
    <row r="8" spans="2:13" ht="15">
      <c r="B8" s="31">
        <v>1</v>
      </c>
      <c r="C8" s="32" t="s">
        <v>16</v>
      </c>
      <c r="D8" s="33">
        <v>35</v>
      </c>
      <c r="E8" s="33">
        <v>28</v>
      </c>
      <c r="F8" s="33">
        <v>0</v>
      </c>
      <c r="G8" s="33">
        <v>7</v>
      </c>
      <c r="H8" s="33">
        <v>0</v>
      </c>
      <c r="I8" s="34">
        <v>56</v>
      </c>
      <c r="J8" s="34">
        <v>71.5</v>
      </c>
      <c r="K8" s="35">
        <v>576.7428571428571</v>
      </c>
      <c r="L8" s="33">
        <v>20186</v>
      </c>
      <c r="M8" s="34">
        <v>127.5</v>
      </c>
    </row>
    <row r="9" spans="2:13" ht="15">
      <c r="B9" s="31">
        <v>2</v>
      </c>
      <c r="C9" s="32" t="s">
        <v>11</v>
      </c>
      <c r="D9" s="33">
        <v>35</v>
      </c>
      <c r="E9" s="33">
        <v>23</v>
      </c>
      <c r="F9" s="33">
        <v>0</v>
      </c>
      <c r="G9" s="33">
        <v>12</v>
      </c>
      <c r="H9" s="33">
        <v>0</v>
      </c>
      <c r="I9" s="34">
        <v>46</v>
      </c>
      <c r="J9" s="34">
        <v>62.5</v>
      </c>
      <c r="K9" s="35">
        <v>570.5714285714286</v>
      </c>
      <c r="L9" s="33">
        <v>19970</v>
      </c>
      <c r="M9" s="34">
        <v>108.5</v>
      </c>
    </row>
    <row r="10" spans="2:13" ht="15">
      <c r="B10" s="31">
        <v>3</v>
      </c>
      <c r="C10" s="32" t="s">
        <v>12</v>
      </c>
      <c r="D10" s="33">
        <v>35</v>
      </c>
      <c r="E10" s="33">
        <v>22</v>
      </c>
      <c r="F10" s="33">
        <v>1</v>
      </c>
      <c r="G10" s="33">
        <v>12</v>
      </c>
      <c r="H10" s="33">
        <v>0</v>
      </c>
      <c r="I10" s="34">
        <v>45</v>
      </c>
      <c r="J10" s="34">
        <v>60.5</v>
      </c>
      <c r="K10" s="35">
        <v>536.3714285714286</v>
      </c>
      <c r="L10" s="33">
        <v>19123</v>
      </c>
      <c r="M10" s="34">
        <v>105.5</v>
      </c>
    </row>
    <row r="11" spans="2:13" ht="15">
      <c r="B11" s="31">
        <v>4</v>
      </c>
      <c r="C11" s="32" t="s">
        <v>6</v>
      </c>
      <c r="D11" s="33">
        <v>35</v>
      </c>
      <c r="E11" s="33">
        <v>14</v>
      </c>
      <c r="F11" s="33">
        <v>0</v>
      </c>
      <c r="G11" s="33">
        <v>21</v>
      </c>
      <c r="H11" s="33">
        <v>0</v>
      </c>
      <c r="I11" s="34">
        <v>28</v>
      </c>
      <c r="J11" s="34">
        <v>45</v>
      </c>
      <c r="K11" s="35">
        <v>497.2857142857143</v>
      </c>
      <c r="L11" s="33">
        <v>17805</v>
      </c>
      <c r="M11" s="34">
        <v>73</v>
      </c>
    </row>
    <row r="12" spans="2:13" ht="15">
      <c r="B12" s="31">
        <v>5</v>
      </c>
      <c r="C12" s="32" t="s">
        <v>7</v>
      </c>
      <c r="D12" s="33">
        <v>35</v>
      </c>
      <c r="E12" s="33">
        <v>12</v>
      </c>
      <c r="F12" s="33">
        <v>0</v>
      </c>
      <c r="G12" s="33">
        <v>23</v>
      </c>
      <c r="H12" s="33">
        <v>0</v>
      </c>
      <c r="I12" s="34">
        <v>24</v>
      </c>
      <c r="J12" s="34">
        <v>41</v>
      </c>
      <c r="K12" s="35">
        <v>498.74285714285713</v>
      </c>
      <c r="L12" s="33">
        <v>17456</v>
      </c>
      <c r="M12" s="34">
        <v>65</v>
      </c>
    </row>
    <row r="13" spans="2:13" ht="15">
      <c r="B13" s="31">
        <v>6</v>
      </c>
      <c r="C13" s="32" t="s">
        <v>17</v>
      </c>
      <c r="D13" s="33">
        <v>35</v>
      </c>
      <c r="E13" s="33">
        <v>5</v>
      </c>
      <c r="F13" s="33">
        <v>1</v>
      </c>
      <c r="G13" s="33">
        <v>29</v>
      </c>
      <c r="H13" s="33">
        <v>0</v>
      </c>
      <c r="I13" s="34">
        <v>11</v>
      </c>
      <c r="J13" s="34">
        <v>34.5</v>
      </c>
      <c r="K13" s="35">
        <v>471.8</v>
      </c>
      <c r="L13" s="33">
        <v>16713</v>
      </c>
      <c r="M13" s="34">
        <v>45.5</v>
      </c>
    </row>
    <row r="14" spans="2:13" ht="15" hidden="1">
      <c r="B14" s="31"/>
      <c r="C14" s="32" t="s">
        <v>61</v>
      </c>
      <c r="D14" s="33"/>
      <c r="E14" s="33"/>
      <c r="F14" s="33"/>
      <c r="G14" s="33"/>
      <c r="H14" s="33"/>
      <c r="I14" s="34"/>
      <c r="J14" s="34"/>
      <c r="K14" s="35"/>
      <c r="L14" s="33"/>
      <c r="M14" s="34"/>
    </row>
    <row r="15" spans="2:13" ht="15" hidden="1">
      <c r="B15" s="31"/>
      <c r="C15" s="32" t="s">
        <v>61</v>
      </c>
      <c r="D15" s="33"/>
      <c r="E15" s="33"/>
      <c r="F15" s="33"/>
      <c r="G15" s="33"/>
      <c r="H15" s="33"/>
      <c r="I15" s="34"/>
      <c r="J15" s="34"/>
      <c r="K15" s="35"/>
      <c r="L15" s="33"/>
      <c r="M15" s="34"/>
    </row>
    <row r="16" spans="2:13" ht="15" hidden="1">
      <c r="B16" s="31"/>
      <c r="C16" s="32" t="s">
        <v>61</v>
      </c>
      <c r="D16" s="33"/>
      <c r="E16" s="33"/>
      <c r="F16" s="33"/>
      <c r="G16" s="33"/>
      <c r="H16" s="33"/>
      <c r="I16" s="34"/>
      <c r="J16" s="34"/>
      <c r="K16" s="35"/>
      <c r="L16" s="33"/>
      <c r="M16" s="34"/>
    </row>
    <row r="17" spans="2:13" ht="15" hidden="1">
      <c r="B17" s="31"/>
      <c r="C17" s="32" t="s">
        <v>61</v>
      </c>
      <c r="D17" s="33"/>
      <c r="E17" s="33"/>
      <c r="F17" s="33"/>
      <c r="G17" s="33"/>
      <c r="H17" s="33"/>
      <c r="I17" s="34"/>
      <c r="J17" s="34"/>
      <c r="K17" s="35"/>
      <c r="L17" s="33"/>
      <c r="M17" s="34"/>
    </row>
    <row r="18" spans="2:13" ht="15" hidden="1">
      <c r="B18" s="31"/>
      <c r="C18" s="32" t="s">
        <v>61</v>
      </c>
      <c r="D18" s="33"/>
      <c r="E18" s="33"/>
      <c r="F18" s="33"/>
      <c r="G18" s="33"/>
      <c r="H18" s="33"/>
      <c r="I18" s="34"/>
      <c r="J18" s="34"/>
      <c r="K18" s="35"/>
      <c r="L18" s="33"/>
      <c r="M18" s="34"/>
    </row>
    <row r="19" spans="2:13" ht="15" hidden="1">
      <c r="B19" s="31"/>
      <c r="C19" s="32" t="s">
        <v>61</v>
      </c>
      <c r="D19" s="33"/>
      <c r="E19" s="33"/>
      <c r="F19" s="33"/>
      <c r="G19" s="33"/>
      <c r="H19" s="33"/>
      <c r="I19" s="34"/>
      <c r="J19" s="34"/>
      <c r="K19" s="35"/>
      <c r="L19" s="33"/>
      <c r="M19" s="34"/>
    </row>
    <row r="20" spans="2:13" ht="15" hidden="1">
      <c r="B20" s="31"/>
      <c r="C20" s="32" t="s">
        <v>61</v>
      </c>
      <c r="D20" s="33"/>
      <c r="E20" s="33"/>
      <c r="F20" s="33"/>
      <c r="G20" s="33"/>
      <c r="H20" s="33"/>
      <c r="I20" s="34"/>
      <c r="J20" s="34"/>
      <c r="K20" s="35"/>
      <c r="L20" s="33"/>
      <c r="M20" s="34"/>
    </row>
    <row r="21" spans="2:13" ht="15" hidden="1">
      <c r="B21" s="31"/>
      <c r="C21" s="32" t="s">
        <v>61</v>
      </c>
      <c r="D21" s="33"/>
      <c r="E21" s="33"/>
      <c r="F21" s="33"/>
      <c r="G21" s="33"/>
      <c r="H21" s="33"/>
      <c r="I21" s="34"/>
      <c r="J21" s="34"/>
      <c r="K21" s="35"/>
      <c r="L21" s="33"/>
      <c r="M21" s="34"/>
    </row>
    <row r="22" spans="2:13" ht="15" hidden="1">
      <c r="B22" s="31"/>
      <c r="C22" s="32" t="s">
        <v>61</v>
      </c>
      <c r="D22" s="33"/>
      <c r="E22" s="33"/>
      <c r="F22" s="33"/>
      <c r="G22" s="33"/>
      <c r="H22" s="33"/>
      <c r="I22" s="34"/>
      <c r="J22" s="34"/>
      <c r="K22" s="35"/>
      <c r="L22" s="33"/>
      <c r="M22" s="34"/>
    </row>
    <row r="23" spans="2:13" ht="15" hidden="1">
      <c r="B23" s="31"/>
      <c r="C23" s="32" t="s">
        <v>61</v>
      </c>
      <c r="D23" s="33"/>
      <c r="E23" s="33"/>
      <c r="F23" s="33"/>
      <c r="G23" s="33"/>
      <c r="H23" s="33"/>
      <c r="I23" s="34"/>
      <c r="J23" s="34"/>
      <c r="K23" s="35"/>
      <c r="L23" s="33"/>
      <c r="M23" s="34"/>
    </row>
    <row r="24" spans="2:13" ht="15" hidden="1">
      <c r="B24" s="31"/>
      <c r="C24" s="32" t="s">
        <v>61</v>
      </c>
      <c r="D24" s="33"/>
      <c r="E24" s="33"/>
      <c r="F24" s="33"/>
      <c r="G24" s="33"/>
      <c r="H24" s="33"/>
      <c r="I24" s="34"/>
      <c r="J24" s="34"/>
      <c r="K24" s="35"/>
      <c r="L24" s="33"/>
      <c r="M24" s="34"/>
    </row>
    <row r="25" spans="2:13" ht="15" hidden="1">
      <c r="B25" s="31"/>
      <c r="C25" s="32" t="s">
        <v>61</v>
      </c>
      <c r="D25" s="33"/>
      <c r="E25" s="33"/>
      <c r="F25" s="33"/>
      <c r="G25" s="33"/>
      <c r="H25" s="33"/>
      <c r="I25" s="34"/>
      <c r="J25" s="34"/>
      <c r="K25" s="35"/>
      <c r="L25" s="33"/>
      <c r="M25" s="34"/>
    </row>
    <row r="26" spans="2:13" ht="15" hidden="1">
      <c r="B26" s="31"/>
      <c r="C26" s="32" t="s">
        <v>61</v>
      </c>
      <c r="D26" s="33"/>
      <c r="E26" s="33"/>
      <c r="F26" s="33"/>
      <c r="G26" s="33"/>
      <c r="H26" s="33"/>
      <c r="I26" s="34"/>
      <c r="J26" s="34"/>
      <c r="K26" s="35"/>
      <c r="L26" s="33"/>
      <c r="M26" s="34"/>
    </row>
    <row r="27" spans="2:13" ht="15" hidden="1">
      <c r="B27" s="31"/>
      <c r="C27" s="32" t="s">
        <v>61</v>
      </c>
      <c r="D27" s="33"/>
      <c r="E27" s="33"/>
      <c r="F27" s="33"/>
      <c r="G27" s="33"/>
      <c r="H27" s="33"/>
      <c r="I27" s="34"/>
      <c r="J27" s="34"/>
      <c r="K27" s="35"/>
      <c r="L27" s="33"/>
      <c r="M27" s="34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98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49.5" customHeight="1">
      <c r="B31" s="36" t="s">
        <v>49</v>
      </c>
      <c r="C31" s="37" t="s">
        <v>93</v>
      </c>
      <c r="D31" s="38"/>
      <c r="E31" s="39"/>
      <c r="F31" s="37" t="s">
        <v>63</v>
      </c>
      <c r="G31" s="38"/>
      <c r="H31" s="38"/>
      <c r="I31" s="38"/>
      <c r="J31" s="38"/>
      <c r="K31" s="39"/>
      <c r="L31" s="40" t="s">
        <v>58</v>
      </c>
      <c r="M31" s="41" t="s">
        <v>94</v>
      </c>
    </row>
    <row r="32" spans="2:13" ht="15">
      <c r="B32" s="31">
        <v>1</v>
      </c>
      <c r="C32" s="42" t="s">
        <v>66</v>
      </c>
      <c r="D32" s="43"/>
      <c r="E32" s="44"/>
      <c r="F32" s="42" t="s">
        <v>11</v>
      </c>
      <c r="G32" s="43"/>
      <c r="H32" s="43"/>
      <c r="I32" s="43"/>
      <c r="J32" s="43"/>
      <c r="K32" s="44"/>
      <c r="L32" s="45">
        <v>199.91</v>
      </c>
      <c r="M32" s="33">
        <v>35</v>
      </c>
    </row>
    <row r="33" spans="2:13" ht="15">
      <c r="B33" s="31">
        <v>2</v>
      </c>
      <c r="C33" s="42" t="s">
        <v>67</v>
      </c>
      <c r="D33" s="43"/>
      <c r="E33" s="44"/>
      <c r="F33" s="42" t="s">
        <v>7</v>
      </c>
      <c r="G33" s="43"/>
      <c r="H33" s="43"/>
      <c r="I33" s="43"/>
      <c r="J33" s="43"/>
      <c r="K33" s="44"/>
      <c r="L33" s="45">
        <v>195.82</v>
      </c>
      <c r="M33" s="33">
        <v>17</v>
      </c>
    </row>
    <row r="34" spans="2:13" ht="15">
      <c r="B34" s="31">
        <v>3</v>
      </c>
      <c r="C34" s="42" t="s">
        <v>68</v>
      </c>
      <c r="D34" s="43"/>
      <c r="E34" s="44"/>
      <c r="F34" s="42" t="s">
        <v>16</v>
      </c>
      <c r="G34" s="43"/>
      <c r="H34" s="43"/>
      <c r="I34" s="43"/>
      <c r="J34" s="43"/>
      <c r="K34" s="44"/>
      <c r="L34" s="45">
        <v>195.71</v>
      </c>
      <c r="M34" s="33">
        <v>14</v>
      </c>
    </row>
    <row r="35" spans="2:13" ht="15">
      <c r="B35" s="31">
        <v>4</v>
      </c>
      <c r="C35" s="42" t="s">
        <v>69</v>
      </c>
      <c r="D35" s="43"/>
      <c r="E35" s="44"/>
      <c r="F35" s="42" t="s">
        <v>12</v>
      </c>
      <c r="G35" s="43"/>
      <c r="H35" s="43"/>
      <c r="I35" s="43"/>
      <c r="J35" s="43"/>
      <c r="K35" s="44"/>
      <c r="L35" s="45">
        <v>195.34</v>
      </c>
      <c r="M35" s="33">
        <v>35</v>
      </c>
    </row>
    <row r="36" spans="2:13" ht="15">
      <c r="B36" s="31">
        <v>5</v>
      </c>
      <c r="C36" s="42" t="s">
        <v>70</v>
      </c>
      <c r="D36" s="43"/>
      <c r="E36" s="44"/>
      <c r="F36" s="42" t="s">
        <v>16</v>
      </c>
      <c r="G36" s="43"/>
      <c r="H36" s="43"/>
      <c r="I36" s="43"/>
      <c r="J36" s="43"/>
      <c r="K36" s="44"/>
      <c r="L36" s="45">
        <v>194.24</v>
      </c>
      <c r="M36" s="33">
        <v>33</v>
      </c>
    </row>
    <row r="37" spans="2:13" ht="15">
      <c r="B37" s="31">
        <v>6</v>
      </c>
      <c r="C37" s="42" t="s">
        <v>71</v>
      </c>
      <c r="D37" s="43"/>
      <c r="E37" s="44"/>
      <c r="F37" s="42" t="s">
        <v>16</v>
      </c>
      <c r="G37" s="43"/>
      <c r="H37" s="43"/>
      <c r="I37" s="43"/>
      <c r="J37" s="43"/>
      <c r="K37" s="44"/>
      <c r="L37" s="45">
        <v>193.29</v>
      </c>
      <c r="M37" s="33">
        <v>34</v>
      </c>
    </row>
    <row r="38" spans="2:13" ht="15">
      <c r="B38" s="31">
        <v>7</v>
      </c>
      <c r="C38" s="42" t="s">
        <v>72</v>
      </c>
      <c r="D38" s="43"/>
      <c r="E38" s="44"/>
      <c r="F38" s="42" t="s">
        <v>11</v>
      </c>
      <c r="G38" s="43"/>
      <c r="H38" s="43"/>
      <c r="I38" s="43"/>
      <c r="J38" s="43"/>
      <c r="K38" s="44"/>
      <c r="L38" s="45">
        <v>192.45</v>
      </c>
      <c r="M38" s="33">
        <v>20</v>
      </c>
    </row>
    <row r="39" spans="2:13" ht="15">
      <c r="B39" s="31">
        <v>8</v>
      </c>
      <c r="C39" s="42" t="s">
        <v>73</v>
      </c>
      <c r="D39" s="43"/>
      <c r="E39" s="44"/>
      <c r="F39" s="42" t="s">
        <v>11</v>
      </c>
      <c r="G39" s="43"/>
      <c r="H39" s="43"/>
      <c r="I39" s="43"/>
      <c r="J39" s="43"/>
      <c r="K39" s="44"/>
      <c r="L39" s="45">
        <v>188.5</v>
      </c>
      <c r="M39" s="33">
        <v>30</v>
      </c>
    </row>
    <row r="40" spans="2:13" ht="15">
      <c r="B40" s="31">
        <v>9</v>
      </c>
      <c r="C40" s="42" t="s">
        <v>74</v>
      </c>
      <c r="D40" s="43"/>
      <c r="E40" s="44"/>
      <c r="F40" s="42" t="s">
        <v>16</v>
      </c>
      <c r="G40" s="43"/>
      <c r="H40" s="43"/>
      <c r="I40" s="43"/>
      <c r="J40" s="43"/>
      <c r="K40" s="44"/>
      <c r="L40" s="45">
        <v>186</v>
      </c>
      <c r="M40" s="33">
        <v>24</v>
      </c>
    </row>
    <row r="41" spans="2:13" ht="15">
      <c r="B41" s="31">
        <v>10</v>
      </c>
      <c r="C41" s="42" t="s">
        <v>75</v>
      </c>
      <c r="D41" s="43"/>
      <c r="E41" s="44"/>
      <c r="F41" s="42" t="s">
        <v>17</v>
      </c>
      <c r="G41" s="43"/>
      <c r="H41" s="43"/>
      <c r="I41" s="43"/>
      <c r="J41" s="43"/>
      <c r="K41" s="44"/>
      <c r="L41" s="45">
        <v>182.17</v>
      </c>
      <c r="M41" s="33">
        <v>35</v>
      </c>
    </row>
    <row r="42" spans="2:13" ht="15"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</row>
    <row r="43" spans="2:13" ht="20.25">
      <c r="B43" s="21" t="s">
        <v>99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2:13" ht="48.75" customHeight="1">
      <c r="B44" s="36" t="s">
        <v>49</v>
      </c>
      <c r="C44" s="37" t="s">
        <v>93</v>
      </c>
      <c r="D44" s="38"/>
      <c r="E44" s="39"/>
      <c r="F44" s="37" t="s">
        <v>63</v>
      </c>
      <c r="G44" s="38"/>
      <c r="H44" s="38"/>
      <c r="I44" s="38"/>
      <c r="J44" s="38"/>
      <c r="K44" s="39"/>
      <c r="L44" s="28" t="s">
        <v>60</v>
      </c>
      <c r="M44" s="41" t="s">
        <v>94</v>
      </c>
    </row>
    <row r="45" spans="2:15" ht="15">
      <c r="B45" s="31">
        <v>1</v>
      </c>
      <c r="C45" s="42" t="s">
        <v>69</v>
      </c>
      <c r="D45" s="43"/>
      <c r="E45" s="44"/>
      <c r="F45" s="42" t="s">
        <v>12</v>
      </c>
      <c r="G45" s="43"/>
      <c r="H45" s="43"/>
      <c r="I45" s="43"/>
      <c r="J45" s="43"/>
      <c r="K45" s="44"/>
      <c r="L45" s="48">
        <v>28.5</v>
      </c>
      <c r="M45" s="33">
        <v>35</v>
      </c>
      <c r="O45" s="49"/>
    </row>
    <row r="46" spans="2:15" ht="15">
      <c r="B46" s="31">
        <v>2</v>
      </c>
      <c r="C46" s="42" t="s">
        <v>66</v>
      </c>
      <c r="D46" s="43"/>
      <c r="E46" s="44"/>
      <c r="F46" s="42" t="s">
        <v>11</v>
      </c>
      <c r="G46" s="43"/>
      <c r="H46" s="43"/>
      <c r="I46" s="43"/>
      <c r="J46" s="43"/>
      <c r="K46" s="44"/>
      <c r="L46" s="48">
        <v>26</v>
      </c>
      <c r="M46" s="33">
        <v>35</v>
      </c>
      <c r="O46" s="49"/>
    </row>
    <row r="47" spans="2:15" ht="15">
      <c r="B47" s="31">
        <v>3</v>
      </c>
      <c r="C47" s="42" t="s">
        <v>71</v>
      </c>
      <c r="D47" s="43"/>
      <c r="E47" s="44"/>
      <c r="F47" s="42" t="s">
        <v>16</v>
      </c>
      <c r="G47" s="43"/>
      <c r="H47" s="43"/>
      <c r="I47" s="43"/>
      <c r="J47" s="43"/>
      <c r="K47" s="44"/>
      <c r="L47" s="48">
        <v>24</v>
      </c>
      <c r="M47" s="33">
        <v>34</v>
      </c>
      <c r="O47" s="49"/>
    </row>
    <row r="48" spans="2:15" ht="15">
      <c r="B48" s="31">
        <v>4</v>
      </c>
      <c r="C48" s="42" t="s">
        <v>70</v>
      </c>
      <c r="D48" s="43"/>
      <c r="E48" s="44"/>
      <c r="F48" s="42" t="s">
        <v>16</v>
      </c>
      <c r="G48" s="43"/>
      <c r="H48" s="43"/>
      <c r="I48" s="43"/>
      <c r="J48" s="43"/>
      <c r="K48" s="44"/>
      <c r="L48" s="48">
        <v>24</v>
      </c>
      <c r="M48" s="33">
        <v>33</v>
      </c>
      <c r="O48" s="49"/>
    </row>
    <row r="49" spans="2:15" ht="15">
      <c r="B49" s="31">
        <v>5</v>
      </c>
      <c r="C49" s="42" t="s">
        <v>80</v>
      </c>
      <c r="D49" s="43"/>
      <c r="E49" s="44"/>
      <c r="F49" s="42" t="s">
        <v>6</v>
      </c>
      <c r="G49" s="43"/>
      <c r="H49" s="43"/>
      <c r="I49" s="43"/>
      <c r="J49" s="43"/>
      <c r="K49" s="44"/>
      <c r="L49" s="48">
        <v>21</v>
      </c>
      <c r="M49" s="33">
        <v>35</v>
      </c>
      <c r="O49" s="49"/>
    </row>
    <row r="50" spans="2:15" ht="15">
      <c r="B50" s="31">
        <v>6</v>
      </c>
      <c r="C50" s="42" t="s">
        <v>75</v>
      </c>
      <c r="D50" s="43"/>
      <c r="E50" s="44"/>
      <c r="F50" s="42" t="s">
        <v>17</v>
      </c>
      <c r="G50" s="43"/>
      <c r="H50" s="43"/>
      <c r="I50" s="43"/>
      <c r="J50" s="43"/>
      <c r="K50" s="44"/>
      <c r="L50" s="48">
        <v>18</v>
      </c>
      <c r="M50" s="33">
        <v>35</v>
      </c>
      <c r="O50" s="49"/>
    </row>
    <row r="51" spans="2:15" ht="15">
      <c r="B51" s="31">
        <v>7</v>
      </c>
      <c r="C51" s="42" t="s">
        <v>85</v>
      </c>
      <c r="D51" s="43"/>
      <c r="E51" s="44"/>
      <c r="F51" s="42" t="s">
        <v>12</v>
      </c>
      <c r="G51" s="43"/>
      <c r="H51" s="43"/>
      <c r="I51" s="43"/>
      <c r="J51" s="43"/>
      <c r="K51" s="44"/>
      <c r="L51" s="48">
        <v>17.5</v>
      </c>
      <c r="M51" s="33">
        <v>35</v>
      </c>
      <c r="O51" s="49"/>
    </row>
    <row r="52" spans="2:15" ht="15">
      <c r="B52" s="31">
        <v>8</v>
      </c>
      <c r="C52" s="42" t="s">
        <v>76</v>
      </c>
      <c r="D52" s="43"/>
      <c r="E52" s="44"/>
      <c r="F52" s="42" t="s">
        <v>7</v>
      </c>
      <c r="G52" s="43"/>
      <c r="H52" s="43"/>
      <c r="I52" s="43"/>
      <c r="J52" s="43"/>
      <c r="K52" s="44"/>
      <c r="L52" s="48">
        <v>17</v>
      </c>
      <c r="M52" s="33">
        <v>35</v>
      </c>
      <c r="O52" s="49"/>
    </row>
    <row r="53" spans="2:15" ht="15">
      <c r="B53" s="31">
        <v>9</v>
      </c>
      <c r="C53" s="42" t="s">
        <v>73</v>
      </c>
      <c r="D53" s="43"/>
      <c r="E53" s="44"/>
      <c r="F53" s="42" t="s">
        <v>11</v>
      </c>
      <c r="G53" s="43"/>
      <c r="H53" s="43"/>
      <c r="I53" s="43"/>
      <c r="J53" s="43"/>
      <c r="K53" s="44"/>
      <c r="L53" s="48">
        <v>16</v>
      </c>
      <c r="M53" s="33">
        <v>30</v>
      </c>
      <c r="O53" s="49"/>
    </row>
    <row r="54" spans="2:15" ht="15">
      <c r="B54" s="31">
        <v>10</v>
      </c>
      <c r="C54" s="42" t="s">
        <v>72</v>
      </c>
      <c r="D54" s="43"/>
      <c r="E54" s="44"/>
      <c r="F54" s="42" t="s">
        <v>11</v>
      </c>
      <c r="G54" s="43"/>
      <c r="H54" s="43"/>
      <c r="I54" s="43"/>
      <c r="J54" s="43"/>
      <c r="K54" s="44"/>
      <c r="L54" s="48">
        <v>15</v>
      </c>
      <c r="M54" s="33">
        <v>20</v>
      </c>
      <c r="O54" s="49"/>
    </row>
    <row r="55" spans="2:13" ht="1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47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0" t="s">
        <v>3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34.5" customHeight="1">
      <c r="A2" s="53" t="s">
        <v>64</v>
      </c>
      <c r="B2" s="54"/>
      <c r="C2" s="54"/>
      <c r="D2" s="54"/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</row>
    <row r="3" spans="1:17" ht="19.5" customHeight="1" thickBot="1">
      <c r="A3" s="57" t="s">
        <v>92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ht="6" customHeight="1" thickBot="1" thickTop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60" customHeight="1" thickBot="1">
      <c r="A5" s="64"/>
      <c r="B5" s="65" t="s">
        <v>62</v>
      </c>
      <c r="C5" s="65" t="s">
        <v>49</v>
      </c>
      <c r="D5" s="65" t="s">
        <v>49</v>
      </c>
      <c r="E5" s="65" t="s">
        <v>49</v>
      </c>
      <c r="F5" s="66" t="s">
        <v>93</v>
      </c>
      <c r="G5" s="66" t="s">
        <v>63</v>
      </c>
      <c r="H5" s="67" t="s">
        <v>58</v>
      </c>
      <c r="I5" s="67" t="s">
        <v>94</v>
      </c>
      <c r="J5" s="67" t="s">
        <v>95</v>
      </c>
      <c r="K5" s="67" t="s">
        <v>96</v>
      </c>
      <c r="L5" s="67" t="s">
        <v>97</v>
      </c>
      <c r="M5" s="67"/>
      <c r="N5" s="67"/>
      <c r="O5" s="67"/>
      <c r="P5" s="67"/>
      <c r="Q5" s="68"/>
    </row>
    <row r="6" spans="1:17" ht="15">
      <c r="A6" s="69"/>
      <c r="B6" s="70" t="s">
        <v>65</v>
      </c>
      <c r="C6" s="70">
        <v>1</v>
      </c>
      <c r="D6" s="70">
        <v>1</v>
      </c>
      <c r="E6" s="70"/>
      <c r="F6" s="71" t="s">
        <v>66</v>
      </c>
      <c r="G6" s="71" t="s">
        <v>11</v>
      </c>
      <c r="H6" s="72">
        <v>199.91</v>
      </c>
      <c r="I6" s="73">
        <v>35</v>
      </c>
      <c r="J6" s="74">
        <v>26</v>
      </c>
      <c r="K6" s="73">
        <v>255</v>
      </c>
      <c r="L6" s="73">
        <v>140</v>
      </c>
      <c r="M6" s="73">
        <v>26.03519991</v>
      </c>
      <c r="N6" s="73">
        <v>26.035199933454063</v>
      </c>
      <c r="O6" s="73">
        <v>2</v>
      </c>
      <c r="P6" s="73">
        <v>2</v>
      </c>
      <c r="Q6" s="75"/>
    </row>
    <row r="7" spans="1:17" ht="15" customHeight="1">
      <c r="A7" s="69"/>
      <c r="B7" s="70" t="s">
        <v>65</v>
      </c>
      <c r="C7" s="70">
        <v>2</v>
      </c>
      <c r="D7" s="70">
        <v>2</v>
      </c>
      <c r="E7" s="70"/>
      <c r="F7" s="71" t="s">
        <v>67</v>
      </c>
      <c r="G7" s="71" t="s">
        <v>7</v>
      </c>
      <c r="H7" s="72">
        <v>195.82</v>
      </c>
      <c r="I7" s="73">
        <v>17</v>
      </c>
      <c r="J7" s="74">
        <v>10</v>
      </c>
      <c r="K7" s="73">
        <v>232</v>
      </c>
      <c r="L7" s="73">
        <v>157</v>
      </c>
      <c r="M7" s="73">
        <v>10.01719582</v>
      </c>
      <c r="N7" s="73">
        <v>10.017195841102012</v>
      </c>
      <c r="O7" s="73">
        <v>17</v>
      </c>
      <c r="P7" s="73">
        <v>17</v>
      </c>
      <c r="Q7" s="75"/>
    </row>
    <row r="8" spans="1:17" ht="15">
      <c r="A8" s="69"/>
      <c r="B8" s="70" t="s">
        <v>65</v>
      </c>
      <c r="C8" s="70">
        <v>3</v>
      </c>
      <c r="D8" s="70">
        <v>3</v>
      </c>
      <c r="E8" s="70"/>
      <c r="F8" s="71" t="s">
        <v>68</v>
      </c>
      <c r="G8" s="71" t="s">
        <v>16</v>
      </c>
      <c r="H8" s="72">
        <v>195.71</v>
      </c>
      <c r="I8" s="73">
        <v>14</v>
      </c>
      <c r="J8" s="74">
        <v>13</v>
      </c>
      <c r="K8" s="73">
        <v>224</v>
      </c>
      <c r="L8" s="73">
        <v>161</v>
      </c>
      <c r="M8" s="73">
        <v>13.01419571</v>
      </c>
      <c r="N8" s="73">
        <v>13.01419577074536</v>
      </c>
      <c r="O8" s="73">
        <v>13</v>
      </c>
      <c r="P8" s="73">
        <v>13</v>
      </c>
      <c r="Q8" s="75"/>
    </row>
    <row r="9" spans="1:17" ht="15">
      <c r="A9" s="69"/>
      <c r="B9" s="70" t="s">
        <v>65</v>
      </c>
      <c r="C9" s="70">
        <v>4</v>
      </c>
      <c r="D9" s="70">
        <v>4</v>
      </c>
      <c r="E9" s="70"/>
      <c r="F9" s="71" t="s">
        <v>69</v>
      </c>
      <c r="G9" s="71" t="s">
        <v>12</v>
      </c>
      <c r="H9" s="72">
        <v>195.34</v>
      </c>
      <c r="I9" s="73">
        <v>35</v>
      </c>
      <c r="J9" s="74">
        <v>28.5</v>
      </c>
      <c r="K9" s="73">
        <v>247</v>
      </c>
      <c r="L9" s="73">
        <v>161</v>
      </c>
      <c r="M9" s="73">
        <v>28.53519534</v>
      </c>
      <c r="N9" s="73">
        <v>28.535195343321476</v>
      </c>
      <c r="O9" s="73">
        <v>1</v>
      </c>
      <c r="P9" s="73">
        <v>1</v>
      </c>
      <c r="Q9" s="75"/>
    </row>
    <row r="10" spans="1:17" ht="15">
      <c r="A10" s="69"/>
      <c r="B10" s="70" t="s">
        <v>65</v>
      </c>
      <c r="C10" s="70">
        <v>5</v>
      </c>
      <c r="D10" s="70">
        <v>5</v>
      </c>
      <c r="E10" s="70"/>
      <c r="F10" s="71" t="s">
        <v>70</v>
      </c>
      <c r="G10" s="71" t="s">
        <v>16</v>
      </c>
      <c r="H10" s="72">
        <v>194.24</v>
      </c>
      <c r="I10" s="73">
        <v>33</v>
      </c>
      <c r="J10" s="74">
        <v>24</v>
      </c>
      <c r="K10" s="73">
        <v>266</v>
      </c>
      <c r="L10" s="73">
        <v>127</v>
      </c>
      <c r="M10" s="73">
        <v>24.03319424</v>
      </c>
      <c r="N10" s="73">
        <v>24.033194260961572</v>
      </c>
      <c r="O10" s="73">
        <v>4</v>
      </c>
      <c r="P10" s="73">
        <v>4</v>
      </c>
      <c r="Q10" s="75"/>
    </row>
    <row r="11" spans="1:17" ht="15">
      <c r="A11" s="69"/>
      <c r="B11" s="70" t="s">
        <v>65</v>
      </c>
      <c r="C11" s="70">
        <v>6</v>
      </c>
      <c r="D11" s="70">
        <v>6</v>
      </c>
      <c r="E11" s="70"/>
      <c r="F11" s="71" t="s">
        <v>71</v>
      </c>
      <c r="G11" s="71" t="s">
        <v>16</v>
      </c>
      <c r="H11" s="72">
        <v>193.29</v>
      </c>
      <c r="I11" s="73">
        <v>34</v>
      </c>
      <c r="J11" s="74">
        <v>24</v>
      </c>
      <c r="K11" s="73">
        <v>245</v>
      </c>
      <c r="L11" s="73">
        <v>124</v>
      </c>
      <c r="M11" s="73">
        <v>24.034193289999997</v>
      </c>
      <c r="N11" s="73">
        <v>24.034193328627932</v>
      </c>
      <c r="O11" s="73">
        <v>3</v>
      </c>
      <c r="P11" s="73">
        <v>3</v>
      </c>
      <c r="Q11" s="75"/>
    </row>
    <row r="12" spans="1:17" ht="15">
      <c r="A12" s="69"/>
      <c r="B12" s="70" t="s">
        <v>65</v>
      </c>
      <c r="C12" s="70">
        <v>7</v>
      </c>
      <c r="D12" s="70">
        <v>7</v>
      </c>
      <c r="E12" s="70"/>
      <c r="F12" s="71" t="s">
        <v>72</v>
      </c>
      <c r="G12" s="71" t="s">
        <v>11</v>
      </c>
      <c r="H12" s="72">
        <v>192.45</v>
      </c>
      <c r="I12" s="73">
        <v>20</v>
      </c>
      <c r="J12" s="74">
        <v>15</v>
      </c>
      <c r="K12" s="73">
        <v>255</v>
      </c>
      <c r="L12" s="73">
        <v>147</v>
      </c>
      <c r="M12" s="73">
        <v>15.02019245</v>
      </c>
      <c r="N12" s="73">
        <v>15.02019248042887</v>
      </c>
      <c r="O12" s="73">
        <v>10</v>
      </c>
      <c r="P12" s="73">
        <v>10</v>
      </c>
      <c r="Q12" s="75"/>
    </row>
    <row r="13" spans="1:17" ht="15">
      <c r="A13" s="69"/>
      <c r="B13" s="70" t="s">
        <v>65</v>
      </c>
      <c r="C13" s="70">
        <v>8</v>
      </c>
      <c r="D13" s="70">
        <v>8</v>
      </c>
      <c r="E13" s="70"/>
      <c r="F13" s="71" t="s">
        <v>73</v>
      </c>
      <c r="G13" s="71" t="s">
        <v>11</v>
      </c>
      <c r="H13" s="72">
        <v>188.5</v>
      </c>
      <c r="I13" s="73">
        <v>30</v>
      </c>
      <c r="J13" s="74">
        <v>16</v>
      </c>
      <c r="K13" s="73">
        <v>257</v>
      </c>
      <c r="L13" s="73">
        <v>141</v>
      </c>
      <c r="M13" s="73">
        <v>16.0301885</v>
      </c>
      <c r="N13" s="73">
        <v>16.03018853163288</v>
      </c>
      <c r="O13" s="73">
        <v>9</v>
      </c>
      <c r="P13" s="73">
        <v>9</v>
      </c>
      <c r="Q13" s="75"/>
    </row>
    <row r="14" spans="1:17" ht="15">
      <c r="A14" s="69"/>
      <c r="B14" s="70" t="s">
        <v>65</v>
      </c>
      <c r="C14" s="70">
        <v>9</v>
      </c>
      <c r="D14" s="70">
        <v>9</v>
      </c>
      <c r="E14" s="70"/>
      <c r="F14" s="71" t="s">
        <v>74</v>
      </c>
      <c r="G14" s="71" t="s">
        <v>16</v>
      </c>
      <c r="H14" s="72">
        <v>186</v>
      </c>
      <c r="I14" s="73">
        <v>24</v>
      </c>
      <c r="J14" s="74">
        <v>10.5</v>
      </c>
      <c r="K14" s="73">
        <v>248</v>
      </c>
      <c r="L14" s="73">
        <v>146</v>
      </c>
      <c r="M14" s="73">
        <v>10.524185999999998</v>
      </c>
      <c r="N14" s="73">
        <v>10.524186084004867</v>
      </c>
      <c r="O14" s="73">
        <v>16</v>
      </c>
      <c r="P14" s="73">
        <v>16</v>
      </c>
      <c r="Q14" s="75"/>
    </row>
    <row r="15" spans="1:17" ht="15">
      <c r="A15" s="69"/>
      <c r="B15" s="70" t="s">
        <v>65</v>
      </c>
      <c r="C15" s="70">
        <v>10</v>
      </c>
      <c r="D15" s="70">
        <v>10</v>
      </c>
      <c r="E15" s="70"/>
      <c r="F15" s="71" t="s">
        <v>75</v>
      </c>
      <c r="G15" s="71" t="s">
        <v>17</v>
      </c>
      <c r="H15" s="72">
        <v>182.17</v>
      </c>
      <c r="I15" s="73">
        <v>35</v>
      </c>
      <c r="J15" s="74">
        <v>18</v>
      </c>
      <c r="K15" s="73">
        <v>213</v>
      </c>
      <c r="L15" s="73">
        <v>145</v>
      </c>
      <c r="M15" s="73">
        <v>18.03518217</v>
      </c>
      <c r="N15" s="73">
        <v>18.035182240788263</v>
      </c>
      <c r="O15" s="73">
        <v>6</v>
      </c>
      <c r="P15" s="73">
        <v>6</v>
      </c>
      <c r="Q15" s="75"/>
    </row>
    <row r="16" spans="1:17" ht="15">
      <c r="A16" s="69"/>
      <c r="B16" s="70" t="s">
        <v>65</v>
      </c>
      <c r="C16" s="70">
        <v>11</v>
      </c>
      <c r="D16" s="70">
        <v>11</v>
      </c>
      <c r="E16" s="70"/>
      <c r="F16" s="71" t="s">
        <v>76</v>
      </c>
      <c r="G16" s="71" t="s">
        <v>7</v>
      </c>
      <c r="H16" s="72">
        <v>181.2</v>
      </c>
      <c r="I16" s="73">
        <v>35</v>
      </c>
      <c r="J16" s="74">
        <v>17</v>
      </c>
      <c r="K16" s="73">
        <v>278</v>
      </c>
      <c r="L16" s="73">
        <v>129</v>
      </c>
      <c r="M16" s="73">
        <v>17.0351812</v>
      </c>
      <c r="N16" s="73">
        <v>17.035181270452487</v>
      </c>
      <c r="O16" s="73">
        <v>8</v>
      </c>
      <c r="P16" s="73">
        <v>8</v>
      </c>
      <c r="Q16" s="75"/>
    </row>
    <row r="17" spans="1:17" ht="15">
      <c r="A17" s="69"/>
      <c r="B17" s="70" t="s">
        <v>65</v>
      </c>
      <c r="C17" s="70">
        <v>12</v>
      </c>
      <c r="D17" s="70">
        <v>12</v>
      </c>
      <c r="E17" s="70"/>
      <c r="F17" s="71" t="s">
        <v>77</v>
      </c>
      <c r="G17" s="71" t="s">
        <v>12</v>
      </c>
      <c r="H17" s="72">
        <v>177.54</v>
      </c>
      <c r="I17" s="73">
        <v>35</v>
      </c>
      <c r="J17" s="74">
        <v>14.5</v>
      </c>
      <c r="K17" s="73">
        <v>246</v>
      </c>
      <c r="L17" s="73">
        <v>140</v>
      </c>
      <c r="M17" s="73">
        <v>14.53517754</v>
      </c>
      <c r="N17" s="73">
        <v>14.535177597556354</v>
      </c>
      <c r="O17" s="73">
        <v>11</v>
      </c>
      <c r="P17" s="73">
        <v>11</v>
      </c>
      <c r="Q17" s="75"/>
    </row>
    <row r="18" spans="1:17" ht="15">
      <c r="A18" s="69"/>
      <c r="B18" s="70" t="s">
        <v>65</v>
      </c>
      <c r="C18" s="70">
        <v>13</v>
      </c>
      <c r="D18" s="70">
        <v>13</v>
      </c>
      <c r="E18" s="70"/>
      <c r="F18" s="71" t="s">
        <v>78</v>
      </c>
      <c r="G18" s="71" t="s">
        <v>17</v>
      </c>
      <c r="H18" s="72">
        <v>177.5</v>
      </c>
      <c r="I18" s="73">
        <v>10</v>
      </c>
      <c r="J18" s="74">
        <v>2</v>
      </c>
      <c r="K18" s="73">
        <v>227</v>
      </c>
      <c r="L18" s="73">
        <v>108</v>
      </c>
      <c r="M18" s="73">
        <v>2.0101774999999997</v>
      </c>
      <c r="N18" s="73">
        <v>2.01017754650137</v>
      </c>
      <c r="O18" s="73">
        <v>21</v>
      </c>
      <c r="P18" s="73">
        <v>21</v>
      </c>
      <c r="Q18" s="75"/>
    </row>
    <row r="19" spans="1:17" ht="15">
      <c r="A19" s="69"/>
      <c r="B19" s="70" t="s">
        <v>79</v>
      </c>
      <c r="C19" s="70">
        <v>14</v>
      </c>
      <c r="D19" s="70">
        <v>1</v>
      </c>
      <c r="E19" s="70"/>
      <c r="F19" s="71" t="s">
        <v>80</v>
      </c>
      <c r="G19" s="71" t="s">
        <v>6</v>
      </c>
      <c r="H19" s="72">
        <v>176.49</v>
      </c>
      <c r="I19" s="73">
        <v>35</v>
      </c>
      <c r="J19" s="74">
        <v>21</v>
      </c>
      <c r="K19" s="73">
        <v>244</v>
      </c>
      <c r="L19" s="73">
        <v>134</v>
      </c>
      <c r="M19" s="73">
        <v>21.03517649</v>
      </c>
      <c r="N19" s="73">
        <v>21.03517652957198</v>
      </c>
      <c r="O19" s="73">
        <v>5</v>
      </c>
      <c r="P19" s="73">
        <v>5</v>
      </c>
      <c r="Q19" s="75"/>
    </row>
    <row r="20" spans="1:17" ht="15">
      <c r="A20" s="69"/>
      <c r="B20" s="70" t="s">
        <v>65</v>
      </c>
      <c r="C20" s="70">
        <v>15</v>
      </c>
      <c r="D20" s="70">
        <v>14</v>
      </c>
      <c r="E20" s="70"/>
      <c r="F20" s="71" t="s">
        <v>81</v>
      </c>
      <c r="G20" s="71" t="s">
        <v>11</v>
      </c>
      <c r="H20" s="72">
        <v>176</v>
      </c>
      <c r="I20" s="73">
        <v>15</v>
      </c>
      <c r="J20" s="74">
        <v>4.5</v>
      </c>
      <c r="K20" s="73">
        <v>202</v>
      </c>
      <c r="L20" s="73">
        <v>126</v>
      </c>
      <c r="M20" s="73">
        <v>4.515175999999999</v>
      </c>
      <c r="N20" s="73">
        <v>4.515176071526629</v>
      </c>
      <c r="O20" s="73">
        <v>19</v>
      </c>
      <c r="P20" s="73">
        <v>19</v>
      </c>
      <c r="Q20" s="75"/>
    </row>
    <row r="21" spans="1:17" ht="15">
      <c r="A21" s="69"/>
      <c r="B21" s="70" t="s">
        <v>65</v>
      </c>
      <c r="C21" s="70">
        <v>16</v>
      </c>
      <c r="D21" s="70">
        <v>15</v>
      </c>
      <c r="E21" s="70"/>
      <c r="F21" s="71" t="s">
        <v>82</v>
      </c>
      <c r="G21" s="71" t="s">
        <v>7</v>
      </c>
      <c r="H21" s="72">
        <v>171.46</v>
      </c>
      <c r="I21" s="73">
        <v>26</v>
      </c>
      <c r="J21" s="74">
        <v>10.5</v>
      </c>
      <c r="K21" s="73">
        <v>211</v>
      </c>
      <c r="L21" s="73">
        <v>132</v>
      </c>
      <c r="M21" s="73">
        <v>10.52617146</v>
      </c>
      <c r="N21" s="73">
        <v>10.526171496537037</v>
      </c>
      <c r="O21" s="73">
        <v>15</v>
      </c>
      <c r="P21" s="73">
        <v>15</v>
      </c>
      <c r="Q21" s="75"/>
    </row>
    <row r="22" spans="1:17" ht="15">
      <c r="A22" s="69"/>
      <c r="B22" s="70" t="s">
        <v>65</v>
      </c>
      <c r="C22" s="70">
        <v>17</v>
      </c>
      <c r="D22" s="70">
        <v>16</v>
      </c>
      <c r="E22" s="70"/>
      <c r="F22" s="71" t="s">
        <v>83</v>
      </c>
      <c r="G22" s="71" t="s">
        <v>7</v>
      </c>
      <c r="H22" s="72">
        <v>166.35</v>
      </c>
      <c r="I22" s="73">
        <v>20</v>
      </c>
      <c r="J22" s="74">
        <v>3.5</v>
      </c>
      <c r="K22" s="73">
        <v>204</v>
      </c>
      <c r="L22" s="73">
        <v>130</v>
      </c>
      <c r="M22" s="73">
        <v>3.52016635</v>
      </c>
      <c r="N22" s="73">
        <v>3.520166364267192</v>
      </c>
      <c r="O22" s="73">
        <v>20</v>
      </c>
      <c r="P22" s="73">
        <v>20</v>
      </c>
      <c r="Q22" s="75"/>
    </row>
    <row r="23" spans="1:17" ht="15">
      <c r="A23" s="69"/>
      <c r="B23" s="70" t="s">
        <v>65</v>
      </c>
      <c r="C23" s="70">
        <v>18</v>
      </c>
      <c r="D23" s="70">
        <v>17</v>
      </c>
      <c r="E23" s="70"/>
      <c r="F23" s="71" t="s">
        <v>84</v>
      </c>
      <c r="G23" s="71" t="s">
        <v>11</v>
      </c>
      <c r="H23" s="72">
        <v>165.8</v>
      </c>
      <c r="I23" s="73">
        <v>5</v>
      </c>
      <c r="J23" s="74">
        <v>1</v>
      </c>
      <c r="K23" s="73">
        <v>190</v>
      </c>
      <c r="L23" s="73">
        <v>150</v>
      </c>
      <c r="M23" s="73">
        <v>1.0051657999999999</v>
      </c>
      <c r="N23" s="73">
        <v>1.0051658675613753</v>
      </c>
      <c r="O23" s="73">
        <v>25</v>
      </c>
      <c r="P23" s="73">
        <v>25</v>
      </c>
      <c r="Q23" s="75"/>
    </row>
    <row r="24" spans="1:17" ht="15">
      <c r="A24" s="69"/>
      <c r="B24" s="70" t="s">
        <v>79</v>
      </c>
      <c r="C24" s="70">
        <v>19</v>
      </c>
      <c r="D24" s="70">
        <v>2</v>
      </c>
      <c r="E24" s="70"/>
      <c r="F24" s="71" t="s">
        <v>85</v>
      </c>
      <c r="G24" s="71" t="s">
        <v>12</v>
      </c>
      <c r="H24" s="72">
        <v>163.49</v>
      </c>
      <c r="I24" s="73">
        <v>35</v>
      </c>
      <c r="J24" s="74">
        <v>17.5</v>
      </c>
      <c r="K24" s="73">
        <v>202</v>
      </c>
      <c r="L24" s="73">
        <v>123</v>
      </c>
      <c r="M24" s="73">
        <v>17.53516349</v>
      </c>
      <c r="N24" s="73">
        <v>17.53516353291421</v>
      </c>
      <c r="O24" s="73">
        <v>7</v>
      </c>
      <c r="P24" s="73">
        <v>7</v>
      </c>
      <c r="Q24" s="75"/>
    </row>
    <row r="25" spans="1:17" ht="15">
      <c r="A25" s="69"/>
      <c r="B25" s="70" t="s">
        <v>65</v>
      </c>
      <c r="C25" s="70">
        <v>20</v>
      </c>
      <c r="D25" s="70">
        <v>18</v>
      </c>
      <c r="E25" s="70"/>
      <c r="F25" s="71" t="s">
        <v>86</v>
      </c>
      <c r="G25" s="71" t="s">
        <v>6</v>
      </c>
      <c r="H25" s="72">
        <v>162.47</v>
      </c>
      <c r="I25" s="73">
        <v>30</v>
      </c>
      <c r="J25" s="74">
        <v>9</v>
      </c>
      <c r="K25" s="73">
        <v>209</v>
      </c>
      <c r="L25" s="73">
        <v>99</v>
      </c>
      <c r="M25" s="73">
        <v>9.030162469999999</v>
      </c>
      <c r="N25" s="73">
        <v>9.030162474125786</v>
      </c>
      <c r="O25" s="73">
        <v>18</v>
      </c>
      <c r="P25" s="73">
        <v>18</v>
      </c>
      <c r="Q25" s="75"/>
    </row>
    <row r="26" spans="1:17" ht="15">
      <c r="A26" s="69"/>
      <c r="B26" s="70" t="s">
        <v>65</v>
      </c>
      <c r="C26" s="70">
        <v>21</v>
      </c>
      <c r="D26" s="70">
        <v>19</v>
      </c>
      <c r="E26" s="70"/>
      <c r="F26" s="71" t="s">
        <v>87</v>
      </c>
      <c r="G26" s="71" t="s">
        <v>17</v>
      </c>
      <c r="H26" s="72">
        <v>161.63</v>
      </c>
      <c r="I26" s="73">
        <v>35</v>
      </c>
      <c r="J26" s="74">
        <v>11.5</v>
      </c>
      <c r="K26" s="73">
        <v>197</v>
      </c>
      <c r="L26" s="73">
        <v>117</v>
      </c>
      <c r="M26" s="73">
        <v>11.53516163</v>
      </c>
      <c r="N26" s="73">
        <v>11.535161696907151</v>
      </c>
      <c r="O26" s="73">
        <v>14</v>
      </c>
      <c r="P26" s="73">
        <v>14</v>
      </c>
      <c r="Q26" s="75"/>
    </row>
    <row r="27" spans="1:17" ht="15">
      <c r="A27" s="69"/>
      <c r="B27" s="70" t="s">
        <v>65</v>
      </c>
      <c r="C27" s="70">
        <v>22</v>
      </c>
      <c r="D27" s="70">
        <v>20</v>
      </c>
      <c r="E27" s="70"/>
      <c r="F27" s="71" t="s">
        <v>88</v>
      </c>
      <c r="G27" s="71" t="s">
        <v>6</v>
      </c>
      <c r="H27" s="72">
        <v>158.94</v>
      </c>
      <c r="I27" s="73">
        <v>35</v>
      </c>
      <c r="J27" s="74">
        <v>13</v>
      </c>
      <c r="K27" s="73">
        <v>222</v>
      </c>
      <c r="L27" s="73">
        <v>94</v>
      </c>
      <c r="M27" s="73">
        <v>13.03515894</v>
      </c>
      <c r="N27" s="73">
        <v>13.035159025723841</v>
      </c>
      <c r="O27" s="73">
        <v>12</v>
      </c>
      <c r="P27" s="73">
        <v>12</v>
      </c>
      <c r="Q27" s="75"/>
    </row>
    <row r="28" spans="1:17" ht="15">
      <c r="A28" s="69"/>
      <c r="B28" s="70"/>
      <c r="C28" s="70">
        <v>23</v>
      </c>
      <c r="D28" s="70"/>
      <c r="E28" s="70"/>
      <c r="F28" s="71" t="s">
        <v>89</v>
      </c>
      <c r="G28" s="71" t="s">
        <v>6</v>
      </c>
      <c r="H28" s="72">
        <v>158.2</v>
      </c>
      <c r="I28" s="73">
        <v>5</v>
      </c>
      <c r="J28" s="74">
        <v>2</v>
      </c>
      <c r="K28" s="73">
        <v>205</v>
      </c>
      <c r="L28" s="73">
        <v>121</v>
      </c>
      <c r="M28" s="73">
        <v>2.0051582</v>
      </c>
      <c r="N28" s="73">
        <v>2.005158225657024</v>
      </c>
      <c r="O28" s="73">
        <v>22</v>
      </c>
      <c r="P28" s="73">
        <v>22</v>
      </c>
      <c r="Q28" s="75"/>
    </row>
    <row r="29" spans="1:17" ht="15">
      <c r="A29" s="69"/>
      <c r="B29" s="70" t="s">
        <v>79</v>
      </c>
      <c r="C29" s="70">
        <v>24</v>
      </c>
      <c r="D29" s="70">
        <v>3</v>
      </c>
      <c r="E29" s="70"/>
      <c r="F29" s="71" t="s">
        <v>90</v>
      </c>
      <c r="G29" s="71" t="s">
        <v>17</v>
      </c>
      <c r="H29" s="72">
        <v>135.73</v>
      </c>
      <c r="I29" s="73">
        <v>15</v>
      </c>
      <c r="J29" s="74">
        <v>1</v>
      </c>
      <c r="K29" s="73">
        <v>189</v>
      </c>
      <c r="L29" s="73">
        <v>95</v>
      </c>
      <c r="M29" s="73">
        <v>1.01513573</v>
      </c>
      <c r="N29" s="73">
        <v>1.015135736471578</v>
      </c>
      <c r="O29" s="73">
        <v>24</v>
      </c>
      <c r="P29" s="73">
        <v>24</v>
      </c>
      <c r="Q29" s="75"/>
    </row>
    <row r="30" spans="1:17" ht="15">
      <c r="A30" s="69"/>
      <c r="B30" s="70"/>
      <c r="C30" s="70">
        <v>25</v>
      </c>
      <c r="D30" s="70"/>
      <c r="E30" s="70"/>
      <c r="F30" s="71" t="s">
        <v>91</v>
      </c>
      <c r="G30" s="71" t="s">
        <v>17</v>
      </c>
      <c r="H30" s="72">
        <v>133.8</v>
      </c>
      <c r="I30" s="73">
        <v>5</v>
      </c>
      <c r="J30" s="74">
        <v>2</v>
      </c>
      <c r="K30" s="73">
        <v>153</v>
      </c>
      <c r="L30" s="73">
        <v>115</v>
      </c>
      <c r="M30" s="73">
        <v>2.0051338</v>
      </c>
      <c r="N30" s="73">
        <v>2.0051338310937745</v>
      </c>
      <c r="O30" s="73">
        <v>23</v>
      </c>
      <c r="P30" s="73">
        <v>23</v>
      </c>
      <c r="Q30" s="75"/>
    </row>
    <row r="31" spans="1:17" ht="15">
      <c r="A31" s="69"/>
      <c r="B31" s="70"/>
      <c r="C31" s="70"/>
      <c r="D31" s="70"/>
      <c r="E31" s="70"/>
      <c r="F31" s="71"/>
      <c r="G31" s="71"/>
      <c r="H31" s="72"/>
      <c r="I31" s="73"/>
      <c r="J31" s="74"/>
      <c r="K31" s="73"/>
      <c r="L31" s="73"/>
      <c r="M31" s="73">
        <v>0</v>
      </c>
      <c r="N31" s="73">
        <v>1.2883836885494037E-08</v>
      </c>
      <c r="O31" s="73">
        <v>26</v>
      </c>
      <c r="P31" s="73">
        <v>43</v>
      </c>
      <c r="Q31" s="75"/>
    </row>
    <row r="32" spans="1:17" ht="15">
      <c r="A32" s="69"/>
      <c r="B32" s="70"/>
      <c r="C32" s="70"/>
      <c r="D32" s="70"/>
      <c r="E32" s="70"/>
      <c r="F32" s="71"/>
      <c r="G32" s="71"/>
      <c r="H32" s="72"/>
      <c r="I32" s="73"/>
      <c r="J32" s="74"/>
      <c r="K32" s="73"/>
      <c r="L32" s="73"/>
      <c r="M32" s="73">
        <v>0</v>
      </c>
      <c r="N32" s="73">
        <v>9.68375458727225E-08</v>
      </c>
      <c r="O32" s="73">
        <v>26</v>
      </c>
      <c r="P32" s="73">
        <v>27</v>
      </c>
      <c r="Q32" s="75"/>
    </row>
    <row r="33" spans="1:17" ht="15">
      <c r="A33" s="69"/>
      <c r="B33" s="70"/>
      <c r="C33" s="70"/>
      <c r="D33" s="70"/>
      <c r="E33" s="70"/>
      <c r="F33" s="71"/>
      <c r="G33" s="71"/>
      <c r="H33" s="72"/>
      <c r="I33" s="73"/>
      <c r="J33" s="74"/>
      <c r="K33" s="73"/>
      <c r="L33" s="73"/>
      <c r="M33" s="73">
        <v>0</v>
      </c>
      <c r="N33" s="73">
        <v>7.044092975605148E-08</v>
      </c>
      <c r="O33" s="73">
        <v>26</v>
      </c>
      <c r="P33" s="73">
        <v>34</v>
      </c>
      <c r="Q33" s="75"/>
    </row>
    <row r="34" spans="1:17" ht="15">
      <c r="A34" s="69"/>
      <c r="B34" s="70"/>
      <c r="C34" s="70"/>
      <c r="D34" s="70"/>
      <c r="E34" s="70"/>
      <c r="F34" s="71"/>
      <c r="G34" s="71"/>
      <c r="H34" s="72"/>
      <c r="I34" s="73"/>
      <c r="J34" s="74"/>
      <c r="K34" s="73"/>
      <c r="L34" s="73"/>
      <c r="M34" s="73">
        <v>0</v>
      </c>
      <c r="N34" s="73">
        <v>1.4390490597673723E-09</v>
      </c>
      <c r="O34" s="73">
        <v>26</v>
      </c>
      <c r="P34" s="73">
        <v>48</v>
      </c>
      <c r="Q34" s="75"/>
    </row>
    <row r="35" spans="1:17" ht="15">
      <c r="A35" s="69"/>
      <c r="B35" s="70"/>
      <c r="C35" s="70"/>
      <c r="D35" s="70"/>
      <c r="E35" s="70"/>
      <c r="F35" s="71"/>
      <c r="G35" s="71"/>
      <c r="H35" s="72"/>
      <c r="I35" s="73"/>
      <c r="J35" s="74"/>
      <c r="K35" s="73"/>
      <c r="L35" s="73"/>
      <c r="M35" s="73">
        <v>0</v>
      </c>
      <c r="N35" s="73">
        <v>3.621144538679835E-08</v>
      </c>
      <c r="O35" s="73">
        <v>26</v>
      </c>
      <c r="P35" s="73">
        <v>40</v>
      </c>
      <c r="Q35" s="75"/>
    </row>
    <row r="36" spans="1:17" ht="15">
      <c r="A36" s="69"/>
      <c r="B36" s="70"/>
      <c r="C36" s="70"/>
      <c r="D36" s="70"/>
      <c r="E36" s="70"/>
      <c r="F36" s="71"/>
      <c r="G36" s="71"/>
      <c r="H36" s="72"/>
      <c r="I36" s="73"/>
      <c r="J36" s="74"/>
      <c r="K36" s="73"/>
      <c r="L36" s="73"/>
      <c r="M36" s="73">
        <v>0</v>
      </c>
      <c r="N36" s="73">
        <v>9.000443815021439E-08</v>
      </c>
      <c r="O36" s="73">
        <v>26</v>
      </c>
      <c r="P36" s="73">
        <v>28</v>
      </c>
      <c r="Q36" s="75"/>
    </row>
    <row r="37" spans="1:17" ht="15">
      <c r="A37" s="69"/>
      <c r="B37" s="70"/>
      <c r="C37" s="70"/>
      <c r="D37" s="70"/>
      <c r="E37" s="70"/>
      <c r="F37" s="71"/>
      <c r="G37" s="71"/>
      <c r="H37" s="72"/>
      <c r="I37" s="73"/>
      <c r="J37" s="74"/>
      <c r="K37" s="73"/>
      <c r="L37" s="73"/>
      <c r="M37" s="73">
        <v>0</v>
      </c>
      <c r="N37" s="73">
        <v>4.308691813683652E-09</v>
      </c>
      <c r="O37" s="73">
        <v>26</v>
      </c>
      <c r="P37" s="73">
        <v>47</v>
      </c>
      <c r="Q37" s="75"/>
    </row>
    <row r="38" spans="1:17" ht="15">
      <c r="A38" s="69"/>
      <c r="B38" s="70"/>
      <c r="C38" s="70"/>
      <c r="D38" s="70"/>
      <c r="E38" s="70"/>
      <c r="F38" s="71"/>
      <c r="G38" s="71"/>
      <c r="H38" s="72"/>
      <c r="I38" s="73"/>
      <c r="J38" s="74"/>
      <c r="K38" s="73"/>
      <c r="L38" s="73"/>
      <c r="M38" s="73">
        <v>0</v>
      </c>
      <c r="N38" s="73">
        <v>6.582085147796315E-08</v>
      </c>
      <c r="O38" s="73">
        <v>26</v>
      </c>
      <c r="P38" s="73">
        <v>37</v>
      </c>
      <c r="Q38" s="75"/>
    </row>
    <row r="39" spans="1:17" ht="15">
      <c r="A39" s="69"/>
      <c r="B39" s="70"/>
      <c r="C39" s="70"/>
      <c r="D39" s="70"/>
      <c r="E39" s="70"/>
      <c r="F39" s="71"/>
      <c r="G39" s="71"/>
      <c r="H39" s="72"/>
      <c r="I39" s="73"/>
      <c r="J39" s="74"/>
      <c r="K39" s="73"/>
      <c r="L39" s="73"/>
      <c r="M39" s="73">
        <v>0</v>
      </c>
      <c r="N39" s="73">
        <v>7.308120699663671E-08</v>
      </c>
      <c r="O39" s="73">
        <v>26</v>
      </c>
      <c r="P39" s="73">
        <v>32</v>
      </c>
      <c r="Q39" s="75"/>
    </row>
    <row r="40" spans="1:17" ht="15">
      <c r="A40" s="69"/>
      <c r="B40" s="70"/>
      <c r="C40" s="70"/>
      <c r="D40" s="70"/>
      <c r="E40" s="70"/>
      <c r="F40" s="71"/>
      <c r="G40" s="71"/>
      <c r="H40" s="72"/>
      <c r="I40" s="73"/>
      <c r="J40" s="74"/>
      <c r="K40" s="73"/>
      <c r="L40" s="73"/>
      <c r="M40" s="73">
        <v>0</v>
      </c>
      <c r="N40" s="73">
        <v>7.595405706396851E-08</v>
      </c>
      <c r="O40" s="73">
        <v>26</v>
      </c>
      <c r="P40" s="73">
        <v>31</v>
      </c>
      <c r="Q40" s="75"/>
    </row>
    <row r="41" spans="1:17" ht="15">
      <c r="A41" s="69"/>
      <c r="B41" s="70"/>
      <c r="C41" s="70"/>
      <c r="D41" s="70"/>
      <c r="E41" s="70"/>
      <c r="F41" s="71"/>
      <c r="G41" s="71"/>
      <c r="H41" s="72"/>
      <c r="I41" s="73"/>
      <c r="J41" s="74"/>
      <c r="K41" s="73"/>
      <c r="L41" s="73"/>
      <c r="M41" s="73">
        <v>0</v>
      </c>
      <c r="N41" s="73">
        <v>5.39404307325917E-09</v>
      </c>
      <c r="O41" s="73">
        <v>26</v>
      </c>
      <c r="P41" s="73">
        <v>46</v>
      </c>
      <c r="Q41" s="75"/>
    </row>
    <row r="42" spans="1:17" ht="15">
      <c r="A42" s="69"/>
      <c r="B42" s="70"/>
      <c r="C42" s="70"/>
      <c r="D42" s="70"/>
      <c r="E42" s="70"/>
      <c r="F42" s="71"/>
      <c r="G42" s="71"/>
      <c r="H42" s="72"/>
      <c r="I42" s="73"/>
      <c r="J42" s="74"/>
      <c r="K42" s="73"/>
      <c r="L42" s="73"/>
      <c r="M42" s="73">
        <v>0</v>
      </c>
      <c r="N42" s="73">
        <v>2.642558287968031E-08</v>
      </c>
      <c r="O42" s="73">
        <v>26</v>
      </c>
      <c r="P42" s="73">
        <v>41</v>
      </c>
      <c r="Q42" s="75"/>
    </row>
    <row r="43" spans="1:17" ht="15">
      <c r="A43" s="69"/>
      <c r="B43" s="70"/>
      <c r="C43" s="70"/>
      <c r="D43" s="70"/>
      <c r="E43" s="70"/>
      <c r="F43" s="71"/>
      <c r="G43" s="71"/>
      <c r="H43" s="72"/>
      <c r="I43" s="73"/>
      <c r="J43" s="74"/>
      <c r="K43" s="73"/>
      <c r="L43" s="73"/>
      <c r="M43" s="73">
        <v>0</v>
      </c>
      <c r="N43" s="73">
        <v>9.780666491040808E-08</v>
      </c>
      <c r="O43" s="73">
        <v>26</v>
      </c>
      <c r="P43" s="73">
        <v>26</v>
      </c>
      <c r="Q43" s="75"/>
    </row>
    <row r="44" spans="1:17" ht="15">
      <c r="A44" s="69"/>
      <c r="B44" s="70"/>
      <c r="C44" s="70"/>
      <c r="D44" s="70"/>
      <c r="E44" s="70"/>
      <c r="F44" s="71"/>
      <c r="G44" s="71"/>
      <c r="H44" s="72"/>
      <c r="I44" s="73"/>
      <c r="J44" s="74"/>
      <c r="K44" s="73"/>
      <c r="L44" s="73"/>
      <c r="M44" s="73">
        <v>0</v>
      </c>
      <c r="N44" s="73">
        <v>3.809648383314865E-08</v>
      </c>
      <c r="O44" s="73">
        <v>26</v>
      </c>
      <c r="P44" s="73">
        <v>39</v>
      </c>
      <c r="Q44" s="75"/>
    </row>
    <row r="45" spans="1:17" ht="15">
      <c r="A45" s="69"/>
      <c r="B45" s="70"/>
      <c r="C45" s="70"/>
      <c r="D45" s="70"/>
      <c r="E45" s="70"/>
      <c r="F45" s="71"/>
      <c r="G45" s="71"/>
      <c r="H45" s="72"/>
      <c r="I45" s="73"/>
      <c r="J45" s="74"/>
      <c r="K45" s="73"/>
      <c r="L45" s="73"/>
      <c r="M45" s="73">
        <v>0</v>
      </c>
      <c r="N45" s="73">
        <v>6.865720510810469E-10</v>
      </c>
      <c r="O45" s="73">
        <v>26</v>
      </c>
      <c r="P45" s="73">
        <v>49</v>
      </c>
      <c r="Q45" s="75"/>
    </row>
    <row r="46" spans="1:17" ht="15">
      <c r="A46" s="69"/>
      <c r="B46" s="70"/>
      <c r="C46" s="70"/>
      <c r="D46" s="70"/>
      <c r="E46" s="70"/>
      <c r="F46" s="71"/>
      <c r="G46" s="71"/>
      <c r="H46" s="72"/>
      <c r="I46" s="73"/>
      <c r="J46" s="74"/>
      <c r="K46" s="73"/>
      <c r="L46" s="73"/>
      <c r="M46" s="73">
        <v>0</v>
      </c>
      <c r="N46" s="73">
        <v>6.98353496544355E-08</v>
      </c>
      <c r="O46" s="73">
        <v>26</v>
      </c>
      <c r="P46" s="73">
        <v>35</v>
      </c>
      <c r="Q46" s="75"/>
    </row>
    <row r="47" spans="1:17" ht="15">
      <c r="A47" s="69"/>
      <c r="B47" s="70"/>
      <c r="C47" s="70"/>
      <c r="D47" s="70"/>
      <c r="E47" s="70"/>
      <c r="F47" s="71"/>
      <c r="G47" s="71"/>
      <c r="H47" s="72"/>
      <c r="I47" s="73"/>
      <c r="J47" s="74"/>
      <c r="K47" s="73"/>
      <c r="L47" s="73"/>
      <c r="M47" s="73">
        <v>0</v>
      </c>
      <c r="N47" s="73">
        <v>8.694467549737146E-08</v>
      </c>
      <c r="O47" s="73">
        <v>26</v>
      </c>
      <c r="P47" s="73">
        <v>29</v>
      </c>
      <c r="Q47" s="75"/>
    </row>
    <row r="48" spans="1:17" ht="15">
      <c r="A48" s="69"/>
      <c r="B48" s="70"/>
      <c r="C48" s="70"/>
      <c r="D48" s="70"/>
      <c r="E48" s="70"/>
      <c r="F48" s="71"/>
      <c r="G48" s="71"/>
      <c r="H48" s="72"/>
      <c r="I48" s="73"/>
      <c r="J48" s="74"/>
      <c r="K48" s="73"/>
      <c r="L48" s="73"/>
      <c r="M48" s="73">
        <v>0</v>
      </c>
      <c r="N48" s="73">
        <v>6.500441675599533E-08</v>
      </c>
      <c r="O48" s="73">
        <v>26</v>
      </c>
      <c r="P48" s="73">
        <v>38</v>
      </c>
      <c r="Q48" s="75"/>
    </row>
    <row r="49" spans="1:17" ht="15">
      <c r="A49" s="69"/>
      <c r="B49" s="70"/>
      <c r="C49" s="70"/>
      <c r="D49" s="70"/>
      <c r="E49" s="70"/>
      <c r="F49" s="71"/>
      <c r="G49" s="71"/>
      <c r="H49" s="72"/>
      <c r="I49" s="73"/>
      <c r="J49" s="74"/>
      <c r="K49" s="73"/>
      <c r="L49" s="73"/>
      <c r="M49" s="73">
        <v>0</v>
      </c>
      <c r="N49" s="73">
        <v>7.163463388642877E-08</v>
      </c>
      <c r="O49" s="73">
        <v>26</v>
      </c>
      <c r="P49" s="73">
        <v>33</v>
      </c>
      <c r="Q49" s="75"/>
    </row>
    <row r="50" spans="1:17" ht="15">
      <c r="A50" s="69"/>
      <c r="B50" s="70"/>
      <c r="C50" s="70"/>
      <c r="D50" s="70"/>
      <c r="E50" s="70"/>
      <c r="F50" s="71"/>
      <c r="G50" s="71"/>
      <c r="H50" s="72"/>
      <c r="I50" s="73"/>
      <c r="J50" s="74"/>
      <c r="K50" s="73"/>
      <c r="L50" s="73"/>
      <c r="M50" s="73">
        <v>0</v>
      </c>
      <c r="N50" s="73">
        <v>6.95981890530807E-08</v>
      </c>
      <c r="O50" s="73">
        <v>26</v>
      </c>
      <c r="P50" s="73">
        <v>36</v>
      </c>
      <c r="Q50" s="75"/>
    </row>
    <row r="51" spans="1:17" ht="15">
      <c r="A51" s="69"/>
      <c r="B51" s="70"/>
      <c r="C51" s="70"/>
      <c r="D51" s="70"/>
      <c r="E51" s="70"/>
      <c r="F51" s="71"/>
      <c r="G51" s="71"/>
      <c r="H51" s="72"/>
      <c r="I51" s="73"/>
      <c r="J51" s="74"/>
      <c r="K51" s="73"/>
      <c r="L51" s="73"/>
      <c r="M51" s="73">
        <v>0</v>
      </c>
      <c r="N51" s="73">
        <v>7.37942087296064E-09</v>
      </c>
      <c r="O51" s="73">
        <v>26</v>
      </c>
      <c r="P51" s="73">
        <v>44</v>
      </c>
      <c r="Q51" s="75"/>
    </row>
    <row r="52" spans="1:17" ht="15">
      <c r="A52" s="69"/>
      <c r="B52" s="70"/>
      <c r="C52" s="70"/>
      <c r="D52" s="70"/>
      <c r="E52" s="70"/>
      <c r="F52" s="71"/>
      <c r="G52" s="71"/>
      <c r="H52" s="72"/>
      <c r="I52" s="73"/>
      <c r="J52" s="74"/>
      <c r="K52" s="73"/>
      <c r="L52" s="73"/>
      <c r="M52" s="73">
        <v>0</v>
      </c>
      <c r="N52" s="73">
        <v>5.694590520616982E-09</v>
      </c>
      <c r="O52" s="73">
        <v>26</v>
      </c>
      <c r="P52" s="73">
        <v>45</v>
      </c>
      <c r="Q52" s="75"/>
    </row>
    <row r="53" spans="1:17" ht="15">
      <c r="A53" s="69"/>
      <c r="B53" s="70"/>
      <c r="C53" s="70"/>
      <c r="D53" s="70"/>
      <c r="E53" s="70"/>
      <c r="F53" s="71"/>
      <c r="G53" s="71"/>
      <c r="H53" s="72"/>
      <c r="I53" s="73"/>
      <c r="J53" s="74"/>
      <c r="K53" s="73"/>
      <c r="L53" s="73"/>
      <c r="M53" s="73">
        <v>0</v>
      </c>
      <c r="N53" s="73">
        <v>8.019725940379474E-08</v>
      </c>
      <c r="O53" s="73">
        <v>26</v>
      </c>
      <c r="P53" s="73">
        <v>30</v>
      </c>
      <c r="Q53" s="75"/>
    </row>
    <row r="54" spans="1:17" ht="15.75" thickBot="1">
      <c r="A54" s="69"/>
      <c r="B54" s="70"/>
      <c r="C54" s="70"/>
      <c r="D54" s="70"/>
      <c r="E54" s="70"/>
      <c r="F54" s="71"/>
      <c r="G54" s="71"/>
      <c r="H54" s="72"/>
      <c r="I54" s="73"/>
      <c r="J54" s="74"/>
      <c r="K54" s="73"/>
      <c r="L54" s="73"/>
      <c r="M54" s="73">
        <v>0</v>
      </c>
      <c r="N54" s="73">
        <v>1.7620385636200943E-08</v>
      </c>
      <c r="O54" s="73">
        <v>26</v>
      </c>
      <c r="P54" s="73">
        <v>42</v>
      </c>
      <c r="Q54" s="75"/>
    </row>
    <row r="55" spans="1:17" ht="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3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7" t="s">
        <v>112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6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14.25" customHeight="1">
      <c r="B7" s="79" t="s">
        <v>64</v>
      </c>
      <c r="C7" s="79"/>
      <c r="D7" s="79"/>
      <c r="E7" s="79"/>
      <c r="F7" s="79"/>
      <c r="G7" s="79"/>
      <c r="H7" s="79"/>
      <c r="I7" s="78"/>
      <c r="J7" s="79" t="s">
        <v>113</v>
      </c>
      <c r="K7" s="79"/>
      <c r="L7" s="79"/>
      <c r="M7" s="79"/>
    </row>
    <row r="8" ht="6" customHeight="1"/>
    <row r="9" spans="2:14" ht="13.5" customHeight="1">
      <c r="B9" s="80"/>
      <c r="C9" s="81" t="s">
        <v>93</v>
      </c>
      <c r="D9" s="82" t="s">
        <v>63</v>
      </c>
      <c r="E9" s="82"/>
      <c r="F9" s="82"/>
      <c r="G9" s="83" t="s">
        <v>114</v>
      </c>
      <c r="H9" s="83"/>
      <c r="I9" s="84"/>
      <c r="J9" s="80"/>
      <c r="K9" s="85" t="s">
        <v>63</v>
      </c>
      <c r="L9" s="85"/>
      <c r="M9" s="86" t="s">
        <v>114</v>
      </c>
      <c r="N9" s="87"/>
    </row>
    <row r="10" spans="2:14" ht="13.5" customHeight="1">
      <c r="B10" s="88">
        <v>1</v>
      </c>
      <c r="C10" s="89" t="s">
        <v>70</v>
      </c>
      <c r="D10" s="90" t="s">
        <v>16</v>
      </c>
      <c r="E10" s="90"/>
      <c r="F10" s="90"/>
      <c r="G10" s="91">
        <v>253</v>
      </c>
      <c r="H10" s="91"/>
      <c r="I10" s="84"/>
      <c r="J10" s="92">
        <v>1</v>
      </c>
      <c r="K10" s="93" t="s">
        <v>16</v>
      </c>
      <c r="L10" s="93"/>
      <c r="M10" s="94">
        <v>667</v>
      </c>
      <c r="N10" s="87"/>
    </row>
    <row r="11" spans="2:14" ht="13.5" customHeight="1">
      <c r="B11" s="88">
        <v>2</v>
      </c>
      <c r="C11" s="89" t="s">
        <v>80</v>
      </c>
      <c r="D11" s="95" t="s">
        <v>6</v>
      </c>
      <c r="E11" s="95"/>
      <c r="F11" s="95"/>
      <c r="G11" s="91">
        <v>238</v>
      </c>
      <c r="H11" s="91"/>
      <c r="I11" s="84"/>
      <c r="J11" s="92">
        <v>2</v>
      </c>
      <c r="K11" s="93" t="s">
        <v>16</v>
      </c>
      <c r="L11" s="93"/>
      <c r="M11" s="94">
        <v>601</v>
      </c>
      <c r="N11" s="87"/>
    </row>
    <row r="12" spans="2:14" ht="13.5" customHeight="1">
      <c r="B12" s="88">
        <v>3</v>
      </c>
      <c r="C12" s="89" t="s">
        <v>66</v>
      </c>
      <c r="D12" s="90" t="s">
        <v>11</v>
      </c>
      <c r="E12" s="90"/>
      <c r="F12" s="90"/>
      <c r="G12" s="91">
        <v>227</v>
      </c>
      <c r="H12" s="91"/>
      <c r="I12" s="84"/>
      <c r="J12" s="92">
        <v>3</v>
      </c>
      <c r="K12" s="93" t="s">
        <v>12</v>
      </c>
      <c r="L12" s="93"/>
      <c r="M12" s="94">
        <v>599</v>
      </c>
      <c r="N12" s="87"/>
    </row>
    <row r="13" spans="2:14" ht="13.5" customHeight="1">
      <c r="B13" s="88">
        <v>4</v>
      </c>
      <c r="C13" s="89" t="s">
        <v>69</v>
      </c>
      <c r="D13" s="90" t="s">
        <v>12</v>
      </c>
      <c r="E13" s="90"/>
      <c r="F13" s="90"/>
      <c r="G13" s="91">
        <v>224</v>
      </c>
      <c r="H13" s="91"/>
      <c r="I13" s="84"/>
      <c r="J13" s="92">
        <v>4</v>
      </c>
      <c r="K13" s="93" t="s">
        <v>12</v>
      </c>
      <c r="L13" s="93"/>
      <c r="M13" s="94">
        <v>597</v>
      </c>
      <c r="N13" s="87"/>
    </row>
    <row r="14" spans="2:14" ht="13.5" customHeight="1">
      <c r="B14" s="88">
        <v>5</v>
      </c>
      <c r="C14" s="89" t="s">
        <v>88</v>
      </c>
      <c r="D14" s="90" t="s">
        <v>6</v>
      </c>
      <c r="E14" s="90"/>
      <c r="F14" s="90"/>
      <c r="G14" s="91">
        <v>222</v>
      </c>
      <c r="H14" s="91"/>
      <c r="I14" s="84"/>
      <c r="J14" s="92">
        <v>5</v>
      </c>
      <c r="K14" s="93" t="s">
        <v>11</v>
      </c>
      <c r="L14" s="93"/>
      <c r="M14" s="94">
        <v>586</v>
      </c>
      <c r="N14" s="87"/>
    </row>
    <row r="15" spans="2:14" ht="13.5" customHeight="1">
      <c r="B15" s="88">
        <v>6</v>
      </c>
      <c r="C15" s="89" t="s">
        <v>76</v>
      </c>
      <c r="D15" s="90" t="s">
        <v>7</v>
      </c>
      <c r="E15" s="90"/>
      <c r="F15" s="90"/>
      <c r="G15" s="91">
        <v>219</v>
      </c>
      <c r="H15" s="91"/>
      <c r="I15" s="84"/>
      <c r="J15" s="92">
        <v>6</v>
      </c>
      <c r="K15" s="93" t="s">
        <v>12</v>
      </c>
      <c r="L15" s="93"/>
      <c r="M15" s="94">
        <v>582</v>
      </c>
      <c r="N15" s="87"/>
    </row>
    <row r="16" spans="2:14" ht="13.5" customHeight="1">
      <c r="B16" s="88">
        <v>7</v>
      </c>
      <c r="C16" s="89" t="s">
        <v>69</v>
      </c>
      <c r="D16" s="90" t="s">
        <v>12</v>
      </c>
      <c r="E16" s="90"/>
      <c r="F16" s="90"/>
      <c r="G16" s="91">
        <v>217</v>
      </c>
      <c r="H16" s="91"/>
      <c r="I16" s="84"/>
      <c r="J16" s="92">
        <v>7</v>
      </c>
      <c r="K16" s="93" t="s">
        <v>11</v>
      </c>
      <c r="L16" s="93"/>
      <c r="M16" s="94">
        <v>579</v>
      </c>
      <c r="N16" s="87"/>
    </row>
    <row r="17" spans="2:14" ht="13.5" customHeight="1">
      <c r="B17" s="88">
        <v>8</v>
      </c>
      <c r="C17" s="89" t="s">
        <v>66</v>
      </c>
      <c r="D17" s="90" t="s">
        <v>11</v>
      </c>
      <c r="E17" s="90"/>
      <c r="F17" s="90"/>
      <c r="G17" s="91">
        <v>216</v>
      </c>
      <c r="H17" s="91"/>
      <c r="I17" s="84"/>
      <c r="J17" s="92">
        <v>8</v>
      </c>
      <c r="K17" s="93" t="s">
        <v>16</v>
      </c>
      <c r="L17" s="93"/>
      <c r="M17" s="94">
        <v>578</v>
      </c>
      <c r="N17" s="87"/>
    </row>
    <row r="18" spans="2:14" ht="13.5" customHeight="1">
      <c r="B18" s="88">
        <v>9</v>
      </c>
      <c r="C18" s="89" t="s">
        <v>74</v>
      </c>
      <c r="D18" s="90" t="s">
        <v>16</v>
      </c>
      <c r="E18" s="90"/>
      <c r="F18" s="90"/>
      <c r="G18" s="91">
        <v>213</v>
      </c>
      <c r="H18" s="91"/>
      <c r="I18" s="84"/>
      <c r="J18" s="92">
        <v>9</v>
      </c>
      <c r="K18" s="93" t="s">
        <v>6</v>
      </c>
      <c r="L18" s="93"/>
      <c r="M18" s="94">
        <v>577</v>
      </c>
      <c r="N18" s="87"/>
    </row>
    <row r="19" spans="2:14" ht="13.5" customHeight="1">
      <c r="B19" s="88"/>
      <c r="C19" s="89" t="s">
        <v>74</v>
      </c>
      <c r="D19" s="90" t="s">
        <v>16</v>
      </c>
      <c r="E19" s="90"/>
      <c r="F19" s="90"/>
      <c r="G19" s="91">
        <v>213</v>
      </c>
      <c r="H19" s="91"/>
      <c r="I19" s="84"/>
      <c r="J19" s="92"/>
      <c r="K19" s="93" t="s">
        <v>11</v>
      </c>
      <c r="L19" s="93"/>
      <c r="M19" s="94">
        <v>577</v>
      </c>
      <c r="N19" s="87"/>
    </row>
    <row r="20" ht="13.5" customHeight="1"/>
    <row r="21" spans="2:13" ht="13.5" customHeight="1">
      <c r="B21" s="77" t="s">
        <v>115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6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14.25" customHeight="1">
      <c r="B23" s="79" t="s">
        <v>64</v>
      </c>
      <c r="C23" s="79"/>
      <c r="D23" s="79"/>
      <c r="E23" s="79"/>
      <c r="F23" s="79"/>
      <c r="G23" s="79"/>
      <c r="H23" s="79"/>
      <c r="I23" s="78"/>
      <c r="J23" s="79" t="s">
        <v>113</v>
      </c>
      <c r="K23" s="79"/>
      <c r="L23" s="79"/>
      <c r="M23" s="79"/>
    </row>
    <row r="24" ht="6" customHeight="1"/>
    <row r="25" spans="2:14" ht="13.5" customHeight="1">
      <c r="B25" s="96"/>
      <c r="C25" s="97" t="s">
        <v>93</v>
      </c>
      <c r="D25" s="82" t="s">
        <v>63</v>
      </c>
      <c r="E25" s="82"/>
      <c r="F25" s="82"/>
      <c r="G25" s="98" t="s">
        <v>116</v>
      </c>
      <c r="H25" s="98"/>
      <c r="I25" s="84"/>
      <c r="J25" s="99"/>
      <c r="K25" s="85" t="s">
        <v>63</v>
      </c>
      <c r="L25" s="85"/>
      <c r="M25" s="86" t="s">
        <v>116</v>
      </c>
      <c r="N25" s="87"/>
    </row>
    <row r="26" spans="2:14" ht="13.5" customHeight="1">
      <c r="B26" s="92">
        <v>1</v>
      </c>
      <c r="C26" s="89" t="s">
        <v>70</v>
      </c>
      <c r="D26" s="90" t="s">
        <v>16</v>
      </c>
      <c r="E26" s="90"/>
      <c r="F26" s="90"/>
      <c r="G26" s="100">
        <v>209.8</v>
      </c>
      <c r="H26" s="100"/>
      <c r="I26" s="84"/>
      <c r="J26" s="92">
        <v>1</v>
      </c>
      <c r="K26" s="93" t="s">
        <v>16</v>
      </c>
      <c r="L26" s="93"/>
      <c r="M26" s="101">
        <v>592.6</v>
      </c>
      <c r="N26" s="87"/>
    </row>
    <row r="27" spans="2:14" ht="13.5" customHeight="1">
      <c r="B27" s="92">
        <v>2</v>
      </c>
      <c r="C27" s="89" t="s">
        <v>66</v>
      </c>
      <c r="D27" s="90" t="s">
        <v>11</v>
      </c>
      <c r="E27" s="90"/>
      <c r="F27" s="90"/>
      <c r="G27" s="100">
        <v>199.4</v>
      </c>
      <c r="H27" s="100"/>
      <c r="I27" s="84"/>
      <c r="J27" s="92">
        <v>2</v>
      </c>
      <c r="K27" s="93" t="s">
        <v>11</v>
      </c>
      <c r="L27" s="93"/>
      <c r="M27" s="101">
        <v>564</v>
      </c>
      <c r="N27" s="87"/>
    </row>
    <row r="28" spans="2:14" ht="13.5" customHeight="1">
      <c r="B28" s="92">
        <v>3</v>
      </c>
      <c r="C28" s="89" t="s">
        <v>69</v>
      </c>
      <c r="D28" s="90" t="s">
        <v>12</v>
      </c>
      <c r="E28" s="90"/>
      <c r="F28" s="90"/>
      <c r="G28" s="100">
        <v>198</v>
      </c>
      <c r="H28" s="100"/>
      <c r="I28" s="84"/>
      <c r="J28" s="92">
        <v>3</v>
      </c>
      <c r="K28" s="93" t="s">
        <v>12</v>
      </c>
      <c r="L28" s="93"/>
      <c r="M28" s="101">
        <v>551</v>
      </c>
      <c r="N28" s="87"/>
    </row>
    <row r="29" spans="2:14" ht="13.5" customHeight="1">
      <c r="B29" s="92">
        <v>4</v>
      </c>
      <c r="C29" s="89" t="s">
        <v>74</v>
      </c>
      <c r="D29" s="90" t="s">
        <v>16</v>
      </c>
      <c r="E29" s="90"/>
      <c r="F29" s="90"/>
      <c r="G29" s="100">
        <v>192.2</v>
      </c>
      <c r="H29" s="100"/>
      <c r="I29" s="84"/>
      <c r="J29" s="92">
        <v>4</v>
      </c>
      <c r="K29" s="93" t="s">
        <v>6</v>
      </c>
      <c r="L29" s="93"/>
      <c r="M29" s="101">
        <v>517.4</v>
      </c>
      <c r="N29" s="87"/>
    </row>
    <row r="30" spans="2:14" ht="13.5" customHeight="1">
      <c r="B30" s="92">
        <v>5</v>
      </c>
      <c r="C30" s="89" t="s">
        <v>71</v>
      </c>
      <c r="D30" s="90" t="s">
        <v>16</v>
      </c>
      <c r="E30" s="90"/>
      <c r="F30" s="90"/>
      <c r="G30" s="100">
        <v>190.6</v>
      </c>
      <c r="H30" s="100"/>
      <c r="I30" s="84"/>
      <c r="J30" s="92">
        <v>5</v>
      </c>
      <c r="K30" s="93" t="s">
        <v>17</v>
      </c>
      <c r="L30" s="93"/>
      <c r="M30" s="101">
        <v>481.6</v>
      </c>
      <c r="N30" s="87"/>
    </row>
    <row r="31" spans="2:14" ht="13.5" customHeight="1">
      <c r="B31" s="92">
        <v>6</v>
      </c>
      <c r="C31" s="89" t="s">
        <v>73</v>
      </c>
      <c r="D31" s="90" t="s">
        <v>11</v>
      </c>
      <c r="E31" s="90"/>
      <c r="F31" s="90"/>
      <c r="G31" s="100">
        <v>186.8</v>
      </c>
      <c r="H31" s="100"/>
      <c r="I31" s="84"/>
      <c r="J31" s="92">
        <v>6</v>
      </c>
      <c r="K31" s="93" t="s">
        <v>7</v>
      </c>
      <c r="L31" s="93"/>
      <c r="M31" s="101">
        <v>282.2</v>
      </c>
      <c r="N31" s="87"/>
    </row>
    <row r="32" spans="2:14" ht="13.5" customHeight="1">
      <c r="B32" s="92">
        <v>7</v>
      </c>
      <c r="C32" s="89" t="s">
        <v>80</v>
      </c>
      <c r="D32" s="90" t="s">
        <v>6</v>
      </c>
      <c r="E32" s="90"/>
      <c r="F32" s="90"/>
      <c r="G32" s="100">
        <v>186.2</v>
      </c>
      <c r="H32" s="100"/>
      <c r="I32" s="84"/>
      <c r="J32" s="92"/>
      <c r="K32" s="93"/>
      <c r="L32" s="93"/>
      <c r="M32" s="101"/>
      <c r="N32" s="87"/>
    </row>
    <row r="33" spans="2:14" ht="13.5" customHeight="1">
      <c r="B33" s="92">
        <v>8</v>
      </c>
      <c r="C33" s="89" t="s">
        <v>75</v>
      </c>
      <c r="D33" s="90" t="s">
        <v>17</v>
      </c>
      <c r="E33" s="90"/>
      <c r="F33" s="90"/>
      <c r="G33" s="100">
        <v>185.8</v>
      </c>
      <c r="H33" s="100"/>
      <c r="I33" s="84"/>
      <c r="J33" s="92"/>
      <c r="K33" s="93"/>
      <c r="L33" s="93"/>
      <c r="M33" s="101"/>
      <c r="N33" s="87"/>
    </row>
    <row r="34" spans="2:14" ht="13.5" customHeight="1">
      <c r="B34" s="92">
        <v>9</v>
      </c>
      <c r="C34" s="89" t="s">
        <v>85</v>
      </c>
      <c r="D34" s="90" t="s">
        <v>12</v>
      </c>
      <c r="E34" s="90"/>
      <c r="F34" s="90"/>
      <c r="G34" s="100">
        <v>184</v>
      </c>
      <c r="H34" s="100"/>
      <c r="I34" s="84"/>
      <c r="J34" s="92"/>
      <c r="K34" s="93"/>
      <c r="L34" s="93"/>
      <c r="M34" s="101"/>
      <c r="N34" s="87"/>
    </row>
    <row r="35" spans="2:14" ht="13.5" customHeight="1">
      <c r="B35" s="92">
        <v>10</v>
      </c>
      <c r="C35" s="89" t="s">
        <v>76</v>
      </c>
      <c r="D35" s="90" t="s">
        <v>7</v>
      </c>
      <c r="E35" s="90"/>
      <c r="F35" s="90"/>
      <c r="G35" s="100">
        <v>178.8</v>
      </c>
      <c r="H35" s="100"/>
      <c r="I35" s="84"/>
      <c r="J35" s="92"/>
      <c r="K35" s="93"/>
      <c r="L35" s="93"/>
      <c r="M35" s="101"/>
      <c r="N35" s="87"/>
    </row>
    <row r="36" ht="13.5" customHeight="1"/>
    <row r="37" ht="30" customHeight="1">
      <c r="B37" s="102" t="s">
        <v>117</v>
      </c>
    </row>
    <row r="38" ht="13.5" customHeight="1">
      <c r="B38" s="103"/>
    </row>
    <row r="39" spans="2:13" ht="14.25" customHeight="1">
      <c r="B39" s="104" t="s">
        <v>118</v>
      </c>
      <c r="C39" s="78"/>
      <c r="D39" s="78"/>
      <c r="E39" s="78"/>
      <c r="F39" s="79"/>
      <c r="G39" s="79"/>
      <c r="H39" s="104" t="s">
        <v>119</v>
      </c>
      <c r="I39" s="78"/>
      <c r="J39" s="78"/>
      <c r="K39" s="78"/>
      <c r="L39" s="78"/>
      <c r="M39" s="78"/>
    </row>
    <row r="40" ht="6" customHeight="1"/>
    <row r="41" spans="2:14" ht="13.5" customHeight="1">
      <c r="B41" s="105" t="s">
        <v>100</v>
      </c>
      <c r="C41" s="106"/>
      <c r="D41" s="107"/>
      <c r="E41" s="108" t="s">
        <v>101</v>
      </c>
      <c r="F41" s="109"/>
      <c r="G41" s="109"/>
      <c r="H41" s="105" t="s">
        <v>102</v>
      </c>
      <c r="I41" s="106"/>
      <c r="J41" s="106"/>
      <c r="K41" s="107"/>
      <c r="L41" s="110" t="s">
        <v>120</v>
      </c>
      <c r="M41" s="110"/>
      <c r="N41" s="111"/>
    </row>
    <row r="42" ht="13.5" customHeight="1"/>
    <row r="43" spans="2:13" ht="14.25" customHeight="1">
      <c r="B43" s="104" t="s">
        <v>121</v>
      </c>
      <c r="C43" s="78"/>
      <c r="D43" s="78"/>
      <c r="E43" s="78"/>
      <c r="F43" s="79"/>
      <c r="G43" s="79"/>
      <c r="H43" s="104" t="s">
        <v>122</v>
      </c>
      <c r="I43" s="78"/>
      <c r="J43" s="78"/>
      <c r="K43" s="78"/>
      <c r="L43" s="78"/>
      <c r="M43" s="78"/>
    </row>
    <row r="44" ht="6" customHeight="1"/>
    <row r="45" spans="2:14" ht="13.5" customHeight="1">
      <c r="B45" s="105" t="s">
        <v>123</v>
      </c>
      <c r="C45" s="106"/>
      <c r="D45" s="107"/>
      <c r="E45" s="108" t="s">
        <v>124</v>
      </c>
      <c r="F45" s="109"/>
      <c r="G45" s="109"/>
      <c r="H45" s="105" t="s">
        <v>103</v>
      </c>
      <c r="I45" s="106"/>
      <c r="J45" s="106"/>
      <c r="K45" s="107"/>
      <c r="L45" s="110" t="s">
        <v>104</v>
      </c>
      <c r="M45" s="110"/>
      <c r="N45" s="111"/>
    </row>
    <row r="46" ht="13.5" customHeight="1"/>
    <row r="47" spans="2:13" ht="14.25" customHeight="1">
      <c r="B47" s="104" t="s">
        <v>125</v>
      </c>
      <c r="C47" s="78"/>
      <c r="D47" s="78"/>
      <c r="E47" s="78"/>
      <c r="F47" s="79"/>
      <c r="G47" s="79"/>
      <c r="H47" s="104" t="s">
        <v>126</v>
      </c>
      <c r="I47" s="78"/>
      <c r="J47" s="78"/>
      <c r="K47" s="78"/>
      <c r="L47" s="78"/>
      <c r="M47" s="78"/>
    </row>
    <row r="48" ht="6" customHeight="1"/>
    <row r="49" spans="2:14" ht="13.5" customHeight="1">
      <c r="B49" s="105" t="s">
        <v>100</v>
      </c>
      <c r="C49" s="106"/>
      <c r="D49" s="107"/>
      <c r="E49" s="108" t="s">
        <v>101</v>
      </c>
      <c r="F49" s="109"/>
      <c r="G49" s="109"/>
      <c r="H49" s="105" t="s">
        <v>103</v>
      </c>
      <c r="I49" s="106"/>
      <c r="J49" s="106"/>
      <c r="K49" s="107"/>
      <c r="L49" s="110" t="s">
        <v>104</v>
      </c>
      <c r="M49" s="110"/>
      <c r="N49" s="111"/>
    </row>
    <row r="50" ht="13.5" customHeight="1"/>
    <row r="51" spans="2:13" ht="14.25" customHeight="1">
      <c r="B51" s="104" t="s">
        <v>127</v>
      </c>
      <c r="C51" s="78"/>
      <c r="D51" s="78"/>
      <c r="E51" s="78"/>
      <c r="F51" s="79"/>
      <c r="G51" s="79"/>
      <c r="H51" s="104" t="s">
        <v>128</v>
      </c>
      <c r="I51" s="78"/>
      <c r="J51" s="78"/>
      <c r="K51" s="78"/>
      <c r="L51" s="78"/>
      <c r="M51" s="78"/>
    </row>
    <row r="52" ht="6" customHeight="1"/>
    <row r="53" spans="2:14" ht="13.5" customHeight="1">
      <c r="B53" s="105" t="s">
        <v>105</v>
      </c>
      <c r="C53" s="106"/>
      <c r="D53" s="107"/>
      <c r="E53" s="108" t="s">
        <v>106</v>
      </c>
      <c r="F53" s="109"/>
      <c r="G53" s="109"/>
      <c r="H53" s="105" t="s">
        <v>123</v>
      </c>
      <c r="I53" s="106"/>
      <c r="J53" s="106"/>
      <c r="K53" s="107"/>
      <c r="L53" s="110" t="s">
        <v>124</v>
      </c>
      <c r="M53" s="110"/>
      <c r="N53" s="111"/>
    </row>
    <row r="54" ht="13.5" customHeight="1"/>
    <row r="55" spans="2:14" ht="11.2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1"/>
    </row>
    <row r="56" spans="2:14" ht="15.75">
      <c r="B56" s="113" t="s">
        <v>129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>
        <v>180.04818725585938</v>
      </c>
      <c r="M56" s="115"/>
      <c r="N56" s="111"/>
    </row>
    <row r="57" spans="2:14" ht="15.75">
      <c r="B57" s="113" t="s">
        <v>130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5">
        <v>540.1445617675781</v>
      </c>
      <c r="M57" s="115"/>
      <c r="N57" s="111"/>
    </row>
    <row r="58" spans="2:14" ht="11.25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1"/>
    </row>
    <row r="59" spans="2:13" ht="13.5" customHeight="1">
      <c r="B59" s="77" t="s">
        <v>131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6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 ht="14.25" customHeight="1">
      <c r="B61" s="79" t="s">
        <v>64</v>
      </c>
      <c r="C61" s="79"/>
      <c r="D61" s="79"/>
      <c r="E61" s="79"/>
      <c r="F61" s="79"/>
      <c r="G61" s="79"/>
      <c r="H61" s="79"/>
      <c r="I61" s="78"/>
      <c r="J61" s="79" t="s">
        <v>113</v>
      </c>
      <c r="K61" s="79"/>
      <c r="L61" s="79"/>
      <c r="M61" s="79"/>
    </row>
    <row r="62" ht="6" customHeight="1"/>
    <row r="63" spans="2:14" ht="13.5" customHeight="1">
      <c r="B63" s="80"/>
      <c r="C63" s="81" t="s">
        <v>93</v>
      </c>
      <c r="D63" s="82" t="s">
        <v>63</v>
      </c>
      <c r="E63" s="82"/>
      <c r="F63" s="82"/>
      <c r="G63" s="83" t="s">
        <v>132</v>
      </c>
      <c r="H63" s="83"/>
      <c r="I63" s="84"/>
      <c r="J63" s="80"/>
      <c r="K63" s="85" t="s">
        <v>63</v>
      </c>
      <c r="L63" s="85"/>
      <c r="M63" s="86" t="s">
        <v>132</v>
      </c>
      <c r="N63" s="87"/>
    </row>
    <row r="64" spans="2:14" ht="13.5" customHeight="1">
      <c r="B64" s="88">
        <v>1</v>
      </c>
      <c r="C64" s="89" t="s">
        <v>70</v>
      </c>
      <c r="D64" s="90" t="s">
        <v>16</v>
      </c>
      <c r="E64" s="90"/>
      <c r="F64" s="90"/>
      <c r="G64" s="116">
        <v>5</v>
      </c>
      <c r="H64" s="116"/>
      <c r="I64" s="84"/>
      <c r="J64" s="92">
        <v>1</v>
      </c>
      <c r="K64" s="93" t="s">
        <v>11</v>
      </c>
      <c r="L64" s="93"/>
      <c r="M64" s="117">
        <v>10</v>
      </c>
      <c r="N64" s="87"/>
    </row>
    <row r="65" spans="2:14" ht="13.5" customHeight="1">
      <c r="B65" s="88">
        <v>2</v>
      </c>
      <c r="C65" s="89" t="s">
        <v>66</v>
      </c>
      <c r="D65" s="95" t="s">
        <v>11</v>
      </c>
      <c r="E65" s="95"/>
      <c r="F65" s="95"/>
      <c r="G65" s="116">
        <v>4</v>
      </c>
      <c r="H65" s="116"/>
      <c r="I65" s="84"/>
      <c r="J65" s="92"/>
      <c r="K65" s="93" t="s">
        <v>12</v>
      </c>
      <c r="L65" s="93"/>
      <c r="M65" s="117">
        <v>10</v>
      </c>
      <c r="N65" s="87"/>
    </row>
    <row r="66" spans="2:14" ht="13.5" customHeight="1">
      <c r="B66" s="88"/>
      <c r="C66" s="89" t="s">
        <v>69</v>
      </c>
      <c r="D66" s="90" t="s">
        <v>12</v>
      </c>
      <c r="E66" s="90"/>
      <c r="F66" s="90"/>
      <c r="G66" s="116">
        <v>4</v>
      </c>
      <c r="H66" s="116"/>
      <c r="I66" s="84"/>
      <c r="J66" s="92">
        <v>3</v>
      </c>
      <c r="K66" s="93" t="s">
        <v>16</v>
      </c>
      <c r="L66" s="93"/>
      <c r="M66" s="117">
        <v>9</v>
      </c>
      <c r="N66" s="87"/>
    </row>
    <row r="67" spans="2:14" ht="13.5" customHeight="1">
      <c r="B67" s="88"/>
      <c r="C67" s="89" t="s">
        <v>72</v>
      </c>
      <c r="D67" s="90" t="s">
        <v>11</v>
      </c>
      <c r="E67" s="90"/>
      <c r="F67" s="90"/>
      <c r="G67" s="116">
        <v>4</v>
      </c>
      <c r="H67" s="116"/>
      <c r="I67" s="84"/>
      <c r="J67" s="92"/>
      <c r="K67" s="93" t="s">
        <v>6</v>
      </c>
      <c r="L67" s="93"/>
      <c r="M67" s="117">
        <v>9</v>
      </c>
      <c r="N67" s="87"/>
    </row>
    <row r="68" spans="2:14" ht="13.5" customHeight="1">
      <c r="B68" s="88"/>
      <c r="C68" s="89" t="s">
        <v>80</v>
      </c>
      <c r="D68" s="90" t="s">
        <v>6</v>
      </c>
      <c r="E68" s="90"/>
      <c r="F68" s="90"/>
      <c r="G68" s="116">
        <v>4</v>
      </c>
      <c r="H68" s="116"/>
      <c r="I68" s="84"/>
      <c r="J68" s="92">
        <v>5</v>
      </c>
      <c r="K68" s="93" t="s">
        <v>17</v>
      </c>
      <c r="L68" s="93"/>
      <c r="M68" s="117">
        <v>4</v>
      </c>
      <c r="N68" s="87"/>
    </row>
    <row r="69" spans="2:14" ht="13.5" customHeight="1">
      <c r="B69" s="88"/>
      <c r="C69" s="89" t="s">
        <v>85</v>
      </c>
      <c r="D69" s="90" t="s">
        <v>12</v>
      </c>
      <c r="E69" s="90"/>
      <c r="F69" s="90"/>
      <c r="G69" s="116">
        <v>4</v>
      </c>
      <c r="H69" s="116"/>
      <c r="I69" s="84"/>
      <c r="J69" s="92">
        <v>6</v>
      </c>
      <c r="K69" s="93" t="s">
        <v>7</v>
      </c>
      <c r="L69" s="93"/>
      <c r="M69" s="117">
        <v>3</v>
      </c>
      <c r="N69" s="87"/>
    </row>
    <row r="70" spans="2:14" ht="13.5" customHeight="1">
      <c r="B70" s="88">
        <v>7</v>
      </c>
      <c r="C70" s="89" t="s">
        <v>71</v>
      </c>
      <c r="D70" s="90" t="s">
        <v>16</v>
      </c>
      <c r="E70" s="90"/>
      <c r="F70" s="90"/>
      <c r="G70" s="116">
        <v>3</v>
      </c>
      <c r="H70" s="116"/>
      <c r="I70" s="84"/>
      <c r="J70" s="92"/>
      <c r="K70" s="93"/>
      <c r="L70" s="93"/>
      <c r="M70" s="117"/>
      <c r="N70" s="87"/>
    </row>
    <row r="71" spans="2:14" ht="13.5" customHeight="1">
      <c r="B71" s="88"/>
      <c r="C71" s="89" t="s">
        <v>75</v>
      </c>
      <c r="D71" s="90" t="s">
        <v>17</v>
      </c>
      <c r="E71" s="90"/>
      <c r="F71" s="90"/>
      <c r="G71" s="116">
        <v>3</v>
      </c>
      <c r="H71" s="116"/>
      <c r="I71" s="84"/>
      <c r="J71" s="92"/>
      <c r="K71" s="93"/>
      <c r="L71" s="93"/>
      <c r="M71" s="117"/>
      <c r="N71" s="87"/>
    </row>
    <row r="72" spans="2:14" ht="13.5" customHeight="1">
      <c r="B72" s="88"/>
      <c r="C72" s="89" t="s">
        <v>88</v>
      </c>
      <c r="D72" s="90" t="s">
        <v>6</v>
      </c>
      <c r="E72" s="90"/>
      <c r="F72" s="90"/>
      <c r="G72" s="116">
        <v>3</v>
      </c>
      <c r="H72" s="116"/>
      <c r="I72" s="84"/>
      <c r="J72" s="92"/>
      <c r="K72" s="93"/>
      <c r="L72" s="93"/>
      <c r="M72" s="117"/>
      <c r="N72" s="87"/>
    </row>
    <row r="73" spans="2:14" ht="13.5" customHeight="1">
      <c r="B73" s="88">
        <v>10</v>
      </c>
      <c r="C73" s="89" t="s">
        <v>73</v>
      </c>
      <c r="D73" s="90" t="s">
        <v>11</v>
      </c>
      <c r="E73" s="90"/>
      <c r="F73" s="90"/>
      <c r="G73" s="116">
        <v>2</v>
      </c>
      <c r="H73" s="116"/>
      <c r="I73" s="84"/>
      <c r="J73" s="92"/>
      <c r="K73" s="93"/>
      <c r="L73" s="93"/>
      <c r="M73" s="117"/>
      <c r="N73" s="87"/>
    </row>
    <row r="74" spans="2:14" ht="13.5" customHeight="1">
      <c r="B74" s="88"/>
      <c r="C74" s="89"/>
      <c r="D74" s="118"/>
      <c r="E74" s="118"/>
      <c r="F74" s="118"/>
      <c r="G74" s="117"/>
      <c r="H74" s="117"/>
      <c r="I74" s="84"/>
      <c r="J74" s="92"/>
      <c r="K74" s="84"/>
      <c r="L74" s="84"/>
      <c r="M74" s="117"/>
      <c r="N74" s="87"/>
    </row>
    <row r="75" spans="2:14" ht="13.5" customHeight="1">
      <c r="B75" s="88"/>
      <c r="C75" s="89"/>
      <c r="D75" s="118"/>
      <c r="E75" s="118"/>
      <c r="F75" s="118"/>
      <c r="G75" s="117"/>
      <c r="H75" s="117"/>
      <c r="I75" s="84"/>
      <c r="J75" s="92"/>
      <c r="K75" s="84"/>
      <c r="L75" s="84"/>
      <c r="M75" s="117"/>
      <c r="N75" s="87"/>
    </row>
    <row r="76" spans="2:13" s="121" customFormat="1" ht="18.75" customHeight="1">
      <c r="B76" s="119" t="s">
        <v>107</v>
      </c>
      <c r="C76" s="119"/>
      <c r="D76" s="119"/>
      <c r="E76" s="119"/>
      <c r="F76" s="119"/>
      <c r="G76" s="119"/>
      <c r="H76" s="119"/>
      <c r="I76" s="119"/>
      <c r="J76" s="119"/>
      <c r="K76" s="120">
        <v>7</v>
      </c>
      <c r="L76" s="120"/>
      <c r="M76" s="120"/>
    </row>
    <row r="77" spans="2:14" s="128" customFormat="1" ht="13.5" customHeight="1">
      <c r="B77" s="122"/>
      <c r="C77" s="123"/>
      <c r="D77" s="123"/>
      <c r="E77" s="123"/>
      <c r="F77" s="123"/>
      <c r="G77" s="123"/>
      <c r="H77" s="123"/>
      <c r="I77" s="124"/>
      <c r="J77" s="125"/>
      <c r="K77" s="126"/>
      <c r="L77" s="126"/>
      <c r="M77" s="127"/>
      <c r="N77" s="87"/>
    </row>
    <row r="78" spans="2:14" s="121" customFormat="1" ht="18.75" customHeight="1">
      <c r="B78" s="119" t="s">
        <v>108</v>
      </c>
      <c r="C78" s="119"/>
      <c r="D78" s="119"/>
      <c r="E78" s="119"/>
      <c r="F78" s="119"/>
      <c r="G78" s="119"/>
      <c r="H78" s="119"/>
      <c r="I78" s="119"/>
      <c r="J78" s="119"/>
      <c r="K78" s="120">
        <v>7</v>
      </c>
      <c r="L78" s="120"/>
      <c r="M78" s="120"/>
      <c r="N78" s="129"/>
    </row>
    <row r="79" spans="2:13" s="128" customFormat="1" ht="13.5" customHeight="1"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1"/>
      <c r="M79" s="132"/>
    </row>
    <row r="80" spans="2:14" s="121" customFormat="1" ht="18.75" customHeight="1">
      <c r="B80" s="119" t="s">
        <v>109</v>
      </c>
      <c r="C80" s="119"/>
      <c r="D80" s="119"/>
      <c r="E80" s="119"/>
      <c r="F80" s="119"/>
      <c r="G80" s="119"/>
      <c r="H80" s="119"/>
      <c r="I80" s="119"/>
      <c r="J80" s="119"/>
      <c r="K80" s="120">
        <v>1</v>
      </c>
      <c r="L80" s="120"/>
      <c r="M80" s="120"/>
      <c r="N80" s="129"/>
    </row>
    <row r="81" spans="2:14" s="128" customFormat="1" ht="13.5" customHeight="1">
      <c r="B81" s="122"/>
      <c r="C81" s="130"/>
      <c r="D81" s="123"/>
      <c r="E81" s="123"/>
      <c r="F81" s="123"/>
      <c r="G81" s="123"/>
      <c r="H81" s="123"/>
      <c r="I81" s="124"/>
      <c r="J81" s="125"/>
      <c r="K81" s="126"/>
      <c r="L81" s="126"/>
      <c r="M81" s="127"/>
      <c r="N81" s="87"/>
    </row>
    <row r="82" spans="2:13" s="121" customFormat="1" ht="18.75" customHeight="1">
      <c r="B82" s="119" t="s">
        <v>110</v>
      </c>
      <c r="C82" s="119"/>
      <c r="D82" s="119"/>
      <c r="E82" s="119"/>
      <c r="F82" s="119"/>
      <c r="G82" s="119"/>
      <c r="H82" s="119"/>
      <c r="I82" s="119"/>
      <c r="J82" s="119"/>
      <c r="K82" s="120">
        <v>0</v>
      </c>
      <c r="L82" s="120"/>
      <c r="M82" s="120"/>
    </row>
    <row r="83" spans="2:14" ht="13.5" customHeight="1">
      <c r="B83" s="88"/>
      <c r="C83" s="89"/>
      <c r="D83" s="118"/>
      <c r="E83" s="118"/>
      <c r="F83" s="118"/>
      <c r="G83" s="117"/>
      <c r="H83" s="117"/>
      <c r="I83" s="84"/>
      <c r="J83" s="92"/>
      <c r="K83" s="84"/>
      <c r="L83" s="84"/>
      <c r="M83" s="117"/>
      <c r="N83" s="87"/>
    </row>
    <row r="84" spans="2:14" ht="13.5" customHeight="1">
      <c r="B84" s="88"/>
      <c r="C84" s="89"/>
      <c r="D84" s="118"/>
      <c r="E84" s="118"/>
      <c r="F84" s="118"/>
      <c r="G84" s="117"/>
      <c r="H84" s="117"/>
      <c r="I84" s="84"/>
      <c r="J84" s="92"/>
      <c r="K84" s="84"/>
      <c r="L84" s="84"/>
      <c r="M84" s="117"/>
      <c r="N84" s="87"/>
    </row>
    <row r="85" ht="13.5" customHeight="1" thickBot="1"/>
    <row r="86" spans="2:13" ht="18.75" customHeight="1" thickBot="1">
      <c r="B86" s="133" t="s">
        <v>133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ht="18.75" customHeight="1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2:13" ht="13.5" customHeight="1">
      <c r="B88" s="77" t="s">
        <v>134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 ht="6" customHeight="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 ht="14.25" customHeight="1">
      <c r="B90" s="79" t="s">
        <v>64</v>
      </c>
      <c r="C90" s="79"/>
      <c r="D90" s="79"/>
      <c r="E90" s="79"/>
      <c r="F90" s="79"/>
      <c r="G90" s="79"/>
      <c r="H90" s="79"/>
      <c r="I90" s="78"/>
      <c r="J90" s="79" t="s">
        <v>113</v>
      </c>
      <c r="K90" s="79"/>
      <c r="L90" s="79"/>
      <c r="M90" s="79"/>
    </row>
    <row r="91" ht="6" customHeight="1"/>
    <row r="92" spans="2:14" ht="13.5" customHeight="1">
      <c r="B92" s="80"/>
      <c r="C92" s="81" t="s">
        <v>93</v>
      </c>
      <c r="D92" s="82" t="s">
        <v>63</v>
      </c>
      <c r="E92" s="82"/>
      <c r="F92" s="82"/>
      <c r="G92" s="83" t="s">
        <v>114</v>
      </c>
      <c r="H92" s="83"/>
      <c r="I92" s="84"/>
      <c r="J92" s="80"/>
      <c r="K92" s="85" t="s">
        <v>63</v>
      </c>
      <c r="L92" s="85"/>
      <c r="M92" s="86" t="s">
        <v>114</v>
      </c>
      <c r="N92" s="87"/>
    </row>
    <row r="93" spans="2:14" ht="13.5" customHeight="1">
      <c r="B93" s="88">
        <v>1</v>
      </c>
      <c r="C93" s="89" t="s">
        <v>90</v>
      </c>
      <c r="D93" s="90" t="s">
        <v>17</v>
      </c>
      <c r="E93" s="90"/>
      <c r="F93" s="90"/>
      <c r="G93" s="91">
        <v>95</v>
      </c>
      <c r="H93" s="91"/>
      <c r="I93" s="84"/>
      <c r="J93" s="92">
        <v>1</v>
      </c>
      <c r="K93" s="93" t="s">
        <v>7</v>
      </c>
      <c r="L93" s="93"/>
      <c r="M93" s="94">
        <v>160</v>
      </c>
      <c r="N93" s="87"/>
    </row>
    <row r="94" spans="2:14" ht="13.5" customHeight="1">
      <c r="B94" s="88">
        <v>2</v>
      </c>
      <c r="C94" s="89" t="s">
        <v>88</v>
      </c>
      <c r="D94" s="95" t="s">
        <v>6</v>
      </c>
      <c r="E94" s="95"/>
      <c r="F94" s="95"/>
      <c r="G94" s="91">
        <v>122</v>
      </c>
      <c r="H94" s="91"/>
      <c r="I94" s="84"/>
      <c r="J94" s="92"/>
      <c r="K94" s="93" t="s">
        <v>7</v>
      </c>
      <c r="L94" s="93"/>
      <c r="M94" s="94">
        <v>160</v>
      </c>
      <c r="N94" s="87"/>
    </row>
    <row r="95" spans="2:14" ht="13.5" customHeight="1">
      <c r="B95" s="88">
        <v>3</v>
      </c>
      <c r="C95" s="89" t="s">
        <v>86</v>
      </c>
      <c r="D95" s="90" t="s">
        <v>6</v>
      </c>
      <c r="E95" s="90"/>
      <c r="F95" s="90"/>
      <c r="G95" s="91">
        <v>124</v>
      </c>
      <c r="H95" s="91"/>
      <c r="I95" s="84"/>
      <c r="J95" s="92">
        <v>3</v>
      </c>
      <c r="K95" s="93" t="s">
        <v>7</v>
      </c>
      <c r="L95" s="93"/>
      <c r="M95" s="94">
        <v>351</v>
      </c>
      <c r="N95" s="87"/>
    </row>
    <row r="96" spans="2:14" ht="13.5" customHeight="1">
      <c r="B96" s="88">
        <v>4</v>
      </c>
      <c r="C96" s="89" t="s">
        <v>90</v>
      </c>
      <c r="D96" s="90" t="s">
        <v>17</v>
      </c>
      <c r="E96" s="90"/>
      <c r="F96" s="90"/>
      <c r="G96" s="91">
        <v>133</v>
      </c>
      <c r="H96" s="91"/>
      <c r="I96" s="84"/>
      <c r="J96" s="92">
        <v>4</v>
      </c>
      <c r="K96" s="93" t="s">
        <v>7</v>
      </c>
      <c r="L96" s="93"/>
      <c r="M96" s="94">
        <v>364</v>
      </c>
      <c r="N96" s="87"/>
    </row>
    <row r="97" spans="2:14" ht="13.5" customHeight="1">
      <c r="B97" s="88">
        <v>5</v>
      </c>
      <c r="C97" s="89" t="s">
        <v>86</v>
      </c>
      <c r="D97" s="90" t="s">
        <v>6</v>
      </c>
      <c r="E97" s="90"/>
      <c r="F97" s="90"/>
      <c r="G97" s="91">
        <v>134</v>
      </c>
      <c r="H97" s="91"/>
      <c r="I97" s="84"/>
      <c r="J97" s="92">
        <v>5</v>
      </c>
      <c r="K97" s="93" t="s">
        <v>7</v>
      </c>
      <c r="L97" s="93"/>
      <c r="M97" s="94">
        <v>376</v>
      </c>
      <c r="N97" s="87"/>
    </row>
    <row r="98" spans="2:14" ht="13.5" customHeight="1">
      <c r="B98" s="88">
        <v>6</v>
      </c>
      <c r="C98" s="89" t="s">
        <v>90</v>
      </c>
      <c r="D98" s="90" t="s">
        <v>17</v>
      </c>
      <c r="E98" s="90"/>
      <c r="F98" s="90"/>
      <c r="G98" s="91">
        <v>139</v>
      </c>
      <c r="H98" s="91"/>
      <c r="I98" s="84"/>
      <c r="J98" s="92">
        <v>6</v>
      </c>
      <c r="K98" s="93" t="s">
        <v>17</v>
      </c>
      <c r="L98" s="93"/>
      <c r="M98" s="94">
        <v>436</v>
      </c>
      <c r="N98" s="87"/>
    </row>
    <row r="99" spans="2:14" ht="13.5" customHeight="1">
      <c r="B99" s="88">
        <v>7</v>
      </c>
      <c r="C99" s="89" t="s">
        <v>87</v>
      </c>
      <c r="D99" s="90" t="s">
        <v>17</v>
      </c>
      <c r="E99" s="90"/>
      <c r="F99" s="90"/>
      <c r="G99" s="91">
        <v>142</v>
      </c>
      <c r="H99" s="91"/>
      <c r="I99" s="84"/>
      <c r="J99" s="92">
        <v>7</v>
      </c>
      <c r="K99" s="93" t="s">
        <v>17</v>
      </c>
      <c r="L99" s="93"/>
      <c r="M99" s="94">
        <v>468</v>
      </c>
      <c r="N99" s="87"/>
    </row>
    <row r="100" spans="2:14" ht="13.5" customHeight="1">
      <c r="B100" s="88">
        <v>8</v>
      </c>
      <c r="C100" s="89" t="s">
        <v>85</v>
      </c>
      <c r="D100" s="90" t="s">
        <v>12</v>
      </c>
      <c r="E100" s="90"/>
      <c r="F100" s="90"/>
      <c r="G100" s="91">
        <v>144</v>
      </c>
      <c r="H100" s="91"/>
      <c r="I100" s="84"/>
      <c r="J100" s="92">
        <v>8</v>
      </c>
      <c r="K100" s="93" t="s">
        <v>6</v>
      </c>
      <c r="L100" s="93"/>
      <c r="M100" s="94">
        <v>477</v>
      </c>
      <c r="N100" s="87"/>
    </row>
    <row r="101" spans="2:14" ht="13.5" customHeight="1">
      <c r="B101" s="88">
        <v>9</v>
      </c>
      <c r="C101" s="89" t="s">
        <v>90</v>
      </c>
      <c r="D101" s="90" t="s">
        <v>17</v>
      </c>
      <c r="E101" s="90"/>
      <c r="F101" s="90"/>
      <c r="G101" s="91">
        <v>147</v>
      </c>
      <c r="H101" s="91"/>
      <c r="I101" s="84"/>
      <c r="J101" s="92">
        <v>9</v>
      </c>
      <c r="K101" s="93" t="s">
        <v>12</v>
      </c>
      <c r="L101" s="93"/>
      <c r="M101" s="94">
        <v>478</v>
      </c>
      <c r="N101" s="87"/>
    </row>
    <row r="102" spans="2:14" ht="13.5" customHeight="1">
      <c r="B102" s="88">
        <v>10</v>
      </c>
      <c r="C102" s="89" t="s">
        <v>90</v>
      </c>
      <c r="D102" s="90" t="s">
        <v>17</v>
      </c>
      <c r="E102" s="90"/>
      <c r="F102" s="90"/>
      <c r="G102" s="91">
        <v>149</v>
      </c>
      <c r="H102" s="91"/>
      <c r="I102" s="84"/>
      <c r="J102" s="92">
        <v>10</v>
      </c>
      <c r="K102" s="93" t="s">
        <v>17</v>
      </c>
      <c r="L102" s="93"/>
      <c r="M102" s="94">
        <v>479</v>
      </c>
      <c r="N102" s="87"/>
    </row>
    <row r="104" spans="2:13" ht="13.5" customHeight="1">
      <c r="B104" s="77" t="s">
        <v>135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 ht="6" customHeight="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 ht="14.25" customHeight="1">
      <c r="B106" s="79" t="s">
        <v>64</v>
      </c>
      <c r="C106" s="79"/>
      <c r="D106" s="79"/>
      <c r="E106" s="79"/>
      <c r="F106" s="79"/>
      <c r="G106" s="79"/>
      <c r="H106" s="79"/>
      <c r="I106" s="78"/>
      <c r="J106" s="79" t="s">
        <v>113</v>
      </c>
      <c r="K106" s="79"/>
      <c r="L106" s="79"/>
      <c r="M106" s="79"/>
    </row>
    <row r="107" ht="6" customHeight="1"/>
    <row r="108" spans="2:14" ht="13.5" customHeight="1">
      <c r="B108" s="80"/>
      <c r="C108" s="81" t="s">
        <v>93</v>
      </c>
      <c r="D108" s="82" t="s">
        <v>63</v>
      </c>
      <c r="E108" s="82"/>
      <c r="F108" s="82"/>
      <c r="G108" s="83" t="s">
        <v>116</v>
      </c>
      <c r="H108" s="83"/>
      <c r="I108" s="84"/>
      <c r="J108" s="80"/>
      <c r="K108" s="85" t="s">
        <v>63</v>
      </c>
      <c r="L108" s="85"/>
      <c r="M108" s="86" t="s">
        <v>116</v>
      </c>
      <c r="N108" s="87"/>
    </row>
    <row r="109" spans="2:14" ht="13.5" customHeight="1">
      <c r="B109" s="88">
        <v>1</v>
      </c>
      <c r="C109" s="89" t="s">
        <v>90</v>
      </c>
      <c r="D109" s="90" t="s">
        <v>17</v>
      </c>
      <c r="E109" s="90"/>
      <c r="F109" s="90"/>
      <c r="G109" s="100">
        <v>132.6</v>
      </c>
      <c r="H109" s="100"/>
      <c r="I109" s="84"/>
      <c r="J109" s="92">
        <v>1</v>
      </c>
      <c r="K109" s="93" t="s">
        <v>7</v>
      </c>
      <c r="L109" s="93"/>
      <c r="M109" s="101">
        <v>282.2</v>
      </c>
      <c r="N109" s="87"/>
    </row>
    <row r="110" spans="2:14" ht="13.5" customHeight="1">
      <c r="B110" s="88">
        <v>2</v>
      </c>
      <c r="C110" s="89" t="s">
        <v>86</v>
      </c>
      <c r="D110" s="95" t="s">
        <v>6</v>
      </c>
      <c r="E110" s="95"/>
      <c r="F110" s="95"/>
      <c r="G110" s="100">
        <v>161.2</v>
      </c>
      <c r="H110" s="100"/>
      <c r="I110" s="84"/>
      <c r="J110" s="92">
        <v>2</v>
      </c>
      <c r="K110" s="93" t="s">
        <v>17</v>
      </c>
      <c r="L110" s="93"/>
      <c r="M110" s="101">
        <v>481.6</v>
      </c>
      <c r="N110" s="87"/>
    </row>
    <row r="111" spans="2:14" ht="13.5" customHeight="1">
      <c r="B111" s="88">
        <v>3</v>
      </c>
      <c r="C111" s="89" t="s">
        <v>87</v>
      </c>
      <c r="D111" s="90" t="s">
        <v>17</v>
      </c>
      <c r="E111" s="90"/>
      <c r="F111" s="90"/>
      <c r="G111" s="100">
        <v>163.2</v>
      </c>
      <c r="H111" s="100"/>
      <c r="I111" s="84"/>
      <c r="J111" s="92">
        <v>3</v>
      </c>
      <c r="K111" s="93" t="s">
        <v>6</v>
      </c>
      <c r="L111" s="93"/>
      <c r="M111" s="101">
        <v>517.4</v>
      </c>
      <c r="N111" s="87"/>
    </row>
    <row r="112" spans="2:14" ht="13.5" customHeight="1">
      <c r="B112" s="88">
        <v>4</v>
      </c>
      <c r="C112" s="89" t="s">
        <v>77</v>
      </c>
      <c r="D112" s="90" t="s">
        <v>12</v>
      </c>
      <c r="E112" s="90"/>
      <c r="F112" s="90"/>
      <c r="G112" s="100">
        <v>169</v>
      </c>
      <c r="H112" s="100"/>
      <c r="I112" s="84"/>
      <c r="J112" s="92">
        <v>4</v>
      </c>
      <c r="K112" s="93" t="s">
        <v>12</v>
      </c>
      <c r="L112" s="93"/>
      <c r="M112" s="101">
        <v>551</v>
      </c>
      <c r="N112" s="87"/>
    </row>
    <row r="113" spans="2:14" ht="13.5" customHeight="1">
      <c r="B113" s="88">
        <v>5</v>
      </c>
      <c r="C113" s="89" t="s">
        <v>88</v>
      </c>
      <c r="D113" s="90" t="s">
        <v>6</v>
      </c>
      <c r="E113" s="90"/>
      <c r="F113" s="90"/>
      <c r="G113" s="100">
        <v>170</v>
      </c>
      <c r="H113" s="100"/>
      <c r="I113" s="84"/>
      <c r="J113" s="92">
        <v>5</v>
      </c>
      <c r="K113" s="93" t="s">
        <v>11</v>
      </c>
      <c r="L113" s="93"/>
      <c r="M113" s="101">
        <v>564</v>
      </c>
      <c r="N113" s="87"/>
    </row>
    <row r="114" spans="2:14" ht="13.5" customHeight="1">
      <c r="B114" s="88">
        <v>6</v>
      </c>
      <c r="C114" s="89" t="s">
        <v>67</v>
      </c>
      <c r="D114" s="90" t="s">
        <v>7</v>
      </c>
      <c r="E114" s="90"/>
      <c r="F114" s="90"/>
      <c r="G114" s="100">
        <v>172.33333333333334</v>
      </c>
      <c r="H114" s="100"/>
      <c r="I114" s="84"/>
      <c r="J114" s="92">
        <v>6</v>
      </c>
      <c r="K114" s="93" t="s">
        <v>16</v>
      </c>
      <c r="L114" s="93"/>
      <c r="M114" s="101">
        <v>592.6</v>
      </c>
      <c r="N114" s="87"/>
    </row>
    <row r="115" spans="2:14" ht="13.5" customHeight="1">
      <c r="B115" s="88">
        <v>7</v>
      </c>
      <c r="C115" s="89" t="s">
        <v>72</v>
      </c>
      <c r="D115" s="90" t="s">
        <v>11</v>
      </c>
      <c r="E115" s="90"/>
      <c r="F115" s="90"/>
      <c r="G115" s="100">
        <v>177.8</v>
      </c>
      <c r="H115" s="100"/>
      <c r="I115" s="84"/>
      <c r="J115" s="92"/>
      <c r="K115" s="93"/>
      <c r="L115" s="93"/>
      <c r="M115" s="101"/>
      <c r="N115" s="87"/>
    </row>
    <row r="116" spans="2:14" ht="13.5" customHeight="1">
      <c r="B116" s="88">
        <v>8</v>
      </c>
      <c r="C116" s="89" t="s">
        <v>76</v>
      </c>
      <c r="D116" s="90" t="s">
        <v>7</v>
      </c>
      <c r="E116" s="90"/>
      <c r="F116" s="90"/>
      <c r="G116" s="100">
        <v>178.8</v>
      </c>
      <c r="H116" s="100"/>
      <c r="I116" s="84"/>
      <c r="J116" s="92"/>
      <c r="K116" s="93"/>
      <c r="L116" s="93"/>
      <c r="M116" s="101"/>
      <c r="N116" s="87"/>
    </row>
    <row r="117" spans="2:14" ht="13.5" customHeight="1">
      <c r="B117" s="88">
        <v>9</v>
      </c>
      <c r="C117" s="89" t="s">
        <v>85</v>
      </c>
      <c r="D117" s="90" t="s">
        <v>12</v>
      </c>
      <c r="E117" s="90"/>
      <c r="F117" s="90"/>
      <c r="G117" s="100">
        <v>184</v>
      </c>
      <c r="H117" s="100"/>
      <c r="I117" s="84"/>
      <c r="J117" s="92"/>
      <c r="K117" s="93"/>
      <c r="L117" s="93"/>
      <c r="M117" s="101"/>
      <c r="N117" s="87"/>
    </row>
    <row r="118" spans="2:14" ht="13.5" customHeight="1">
      <c r="B118" s="88">
        <v>10</v>
      </c>
      <c r="C118" s="89" t="s">
        <v>75</v>
      </c>
      <c r="D118" s="90" t="s">
        <v>17</v>
      </c>
      <c r="E118" s="90"/>
      <c r="F118" s="90"/>
      <c r="G118" s="100">
        <v>185.8</v>
      </c>
      <c r="H118" s="100"/>
      <c r="I118" s="84"/>
      <c r="J118" s="92"/>
      <c r="K118" s="93"/>
      <c r="L118" s="93"/>
      <c r="M118" s="101"/>
      <c r="N118" s="87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Bowlingová liga 2013-2014, Divize skupina B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3" t="str">
        <f>UPPER(CONCATENATE('[1]data_jazyky'!$B$63," - ",INDEX('[1]centra'!K5:K16,AD)))</f>
        <v>TABULKA - 7. HRACÍ DEN - 13.4.2014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7" t="str">
        <f>'[1]data_jazyky'!$B$78</f>
        <v>NEJVYŠŠÍ NÁHOZ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6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14.25" customHeight="1">
      <c r="B7" s="79" t="str">
        <f>UPPER('[1]data_jazyky'!$B$67)</f>
        <v>JEDNOTLIVCI</v>
      </c>
      <c r="C7" s="79"/>
      <c r="D7" s="79"/>
      <c r="E7" s="79"/>
      <c r="F7" s="79"/>
      <c r="G7" s="79"/>
      <c r="H7" s="79"/>
      <c r="I7" s="78"/>
      <c r="J7" s="79" t="str">
        <f>UPPER('[1]data_jazyky'!$B$70)</f>
        <v>DRUŽSTVA</v>
      </c>
      <c r="K7" s="79"/>
      <c r="L7" s="79"/>
      <c r="M7" s="79"/>
    </row>
    <row r="8" ht="6" customHeight="1"/>
    <row r="9" spans="2:14" ht="13.5" customHeight="1">
      <c r="B9" s="80"/>
      <c r="C9" s="81" t="str">
        <f>'[1]data_jazyky'!$B$71</f>
        <v>Jméno hráče</v>
      </c>
      <c r="D9" s="82" t="str">
        <f>'[1]data_jazyky'!$B$72</f>
        <v>Družstvo</v>
      </c>
      <c r="E9" s="82"/>
      <c r="F9" s="82"/>
      <c r="G9" s="83" t="str">
        <f>'[1]data_jazyky'!$B$73</f>
        <v>Výkon</v>
      </c>
      <c r="H9" s="83"/>
      <c r="I9" s="84"/>
      <c r="J9" s="80"/>
      <c r="K9" s="85" t="str">
        <f>'[1]data_jazyky'!$B$72</f>
        <v>Družstvo</v>
      </c>
      <c r="L9" s="85"/>
      <c r="M9" s="86" t="str">
        <f>'[1]data_jazyky'!$B$73</f>
        <v>Výkon</v>
      </c>
      <c r="N9" s="87"/>
    </row>
    <row r="10" spans="2:14" ht="13.5" customHeight="1">
      <c r="B10" s="88">
        <f>IF(G10&gt;0,IF(RANK(G10,$G$10:$G$19)=MAX(B$9:B9),"",IF(ISBLANK(C10),"",RANK(G10,$G$10:$G$19))),"")</f>
        <v>1</v>
      </c>
      <c r="C10" s="89" t="s">
        <v>70</v>
      </c>
      <c r="D10" s="90" t="s">
        <v>16</v>
      </c>
      <c r="E10" s="90"/>
      <c r="F10" s="90"/>
      <c r="G10" s="91">
        <v>253</v>
      </c>
      <c r="H10" s="91"/>
      <c r="I10" s="84"/>
      <c r="J10" s="92">
        <f>IF(M10&gt;0,IF(RANK(M10,$M$10:$M$19)=MAX(J$9:J9),"",IF(ISBLANK(K10),"",RANK(M10,$M$10:$M$19))),"")</f>
        <v>1</v>
      </c>
      <c r="K10" s="93" t="s">
        <v>16</v>
      </c>
      <c r="L10" s="93"/>
      <c r="M10" s="94">
        <v>667</v>
      </c>
      <c r="N10" s="87"/>
    </row>
    <row r="11" spans="2:14" ht="13.5" customHeight="1">
      <c r="B11" s="88">
        <f>IF(G11&gt;0,IF(RANK(G11,$G$10:$G$19)=MAX(B$9:B10),"",IF(ISBLANK(C11),"",RANK(G11,$G$10:$G$19))),"")</f>
        <v>2</v>
      </c>
      <c r="C11" s="89" t="s">
        <v>80</v>
      </c>
      <c r="D11" s="95" t="s">
        <v>6</v>
      </c>
      <c r="E11" s="95"/>
      <c r="F11" s="95"/>
      <c r="G11" s="91">
        <v>238</v>
      </c>
      <c r="H11" s="91"/>
      <c r="I11" s="84"/>
      <c r="J11" s="92">
        <f>IF(M11&gt;0,IF(RANK(M11,$M$10:$M$19)=MAX(J$9:J10),"",IF(ISBLANK(K11),"",RANK(M11,$M$10:$M$19))),"")</f>
        <v>2</v>
      </c>
      <c r="K11" s="93" t="s">
        <v>16</v>
      </c>
      <c r="L11" s="93"/>
      <c r="M11" s="94">
        <v>601</v>
      </c>
      <c r="N11" s="87"/>
    </row>
    <row r="12" spans="2:14" ht="13.5" customHeight="1">
      <c r="B12" s="88">
        <f>IF(G12&gt;0,IF(RANK(G12,$G$10:$G$19)=MAX(B$9:B11),"",IF(ISBLANK(C12),"",RANK(G12,$G$10:$G$19))),"")</f>
        <v>3</v>
      </c>
      <c r="C12" s="89" t="s">
        <v>66</v>
      </c>
      <c r="D12" s="90" t="s">
        <v>11</v>
      </c>
      <c r="E12" s="90"/>
      <c r="F12" s="90"/>
      <c r="G12" s="91">
        <v>227</v>
      </c>
      <c r="H12" s="91"/>
      <c r="I12" s="84"/>
      <c r="J12" s="92">
        <f>IF(M12&gt;0,IF(RANK(M12,$M$10:$M$19)=MAX(J$9:J11),"",IF(ISBLANK(K12),"",RANK(M12,$M$10:$M$19))),"")</f>
        <v>3</v>
      </c>
      <c r="K12" s="93" t="s">
        <v>12</v>
      </c>
      <c r="L12" s="93"/>
      <c r="M12" s="94">
        <v>599</v>
      </c>
      <c r="N12" s="87"/>
    </row>
    <row r="13" spans="2:14" ht="13.5" customHeight="1">
      <c r="B13" s="88">
        <f>IF(G13&gt;0,IF(RANK(G13,$G$10:$G$19)=MAX(B$9:B12),"",IF(ISBLANK(C13),"",RANK(G13,$G$10:$G$19))),"")</f>
        <v>4</v>
      </c>
      <c r="C13" s="89" t="s">
        <v>69</v>
      </c>
      <c r="D13" s="90" t="s">
        <v>12</v>
      </c>
      <c r="E13" s="90"/>
      <c r="F13" s="90"/>
      <c r="G13" s="91">
        <v>224</v>
      </c>
      <c r="H13" s="91"/>
      <c r="I13" s="84"/>
      <c r="J13" s="92">
        <f>IF(M13&gt;0,IF(RANK(M13,$M$10:$M$19)=MAX(J$9:J12),"",IF(ISBLANK(K13),"",RANK(M13,$M$10:$M$19))),"")</f>
        <v>4</v>
      </c>
      <c r="K13" s="93" t="s">
        <v>12</v>
      </c>
      <c r="L13" s="93"/>
      <c r="M13" s="94">
        <v>597</v>
      </c>
      <c r="N13" s="87"/>
    </row>
    <row r="14" spans="2:14" ht="13.5" customHeight="1">
      <c r="B14" s="88">
        <f>IF(G14&gt;0,IF(RANK(G14,$G$10:$G$19)=MAX(B$9:B13),"",IF(ISBLANK(C14),"",RANK(G14,$G$10:$G$19))),"")</f>
        <v>5</v>
      </c>
      <c r="C14" s="89" t="s">
        <v>88</v>
      </c>
      <c r="D14" s="90" t="s">
        <v>6</v>
      </c>
      <c r="E14" s="90"/>
      <c r="F14" s="90"/>
      <c r="G14" s="91">
        <v>222</v>
      </c>
      <c r="H14" s="91"/>
      <c r="I14" s="84"/>
      <c r="J14" s="92">
        <f>IF(M14&gt;0,IF(RANK(M14,$M$10:$M$19)=MAX(J$9:J13),"",IF(ISBLANK(K14),"",RANK(M14,$M$10:$M$19))),"")</f>
        <v>5</v>
      </c>
      <c r="K14" s="93" t="s">
        <v>11</v>
      </c>
      <c r="L14" s="93"/>
      <c r="M14" s="94">
        <v>586</v>
      </c>
      <c r="N14" s="87"/>
    </row>
    <row r="15" spans="2:14" ht="13.5" customHeight="1">
      <c r="B15" s="88">
        <f>IF(G15&gt;0,IF(RANK(G15,$G$10:$G$19)=MAX(B$9:B14),"",IF(ISBLANK(C15),"",RANK(G15,$G$10:$G$19))),"")</f>
        <v>6</v>
      </c>
      <c r="C15" s="89" t="s">
        <v>76</v>
      </c>
      <c r="D15" s="90" t="s">
        <v>7</v>
      </c>
      <c r="E15" s="90"/>
      <c r="F15" s="90"/>
      <c r="G15" s="91">
        <v>219</v>
      </c>
      <c r="H15" s="91"/>
      <c r="I15" s="84"/>
      <c r="J15" s="92">
        <f>IF(M15&gt;0,IF(RANK(M15,$M$10:$M$19)=MAX(J$9:J14),"",IF(ISBLANK(K15),"",RANK(M15,$M$10:$M$19))),"")</f>
        <v>6</v>
      </c>
      <c r="K15" s="93" t="s">
        <v>12</v>
      </c>
      <c r="L15" s="93"/>
      <c r="M15" s="94">
        <v>582</v>
      </c>
      <c r="N15" s="87"/>
    </row>
    <row r="16" spans="2:14" ht="13.5" customHeight="1">
      <c r="B16" s="88">
        <f>IF(G16&gt;0,IF(RANK(G16,$G$10:$G$19)=MAX(B$9:B15),"",IF(ISBLANK(C16),"",RANK(G16,$G$10:$G$19))),"")</f>
        <v>7</v>
      </c>
      <c r="C16" s="89" t="s">
        <v>69</v>
      </c>
      <c r="D16" s="90" t="s">
        <v>12</v>
      </c>
      <c r="E16" s="90"/>
      <c r="F16" s="90"/>
      <c r="G16" s="91">
        <v>217</v>
      </c>
      <c r="H16" s="91"/>
      <c r="I16" s="84"/>
      <c r="J16" s="92">
        <f>IF(M16&gt;0,IF(RANK(M16,$M$10:$M$19)=MAX(J$9:J15),"",IF(ISBLANK(K16),"",RANK(M16,$M$10:$M$19))),"")</f>
        <v>7</v>
      </c>
      <c r="K16" s="93" t="s">
        <v>11</v>
      </c>
      <c r="L16" s="93"/>
      <c r="M16" s="94">
        <v>579</v>
      </c>
      <c r="N16" s="87"/>
    </row>
    <row r="17" spans="2:14" ht="13.5" customHeight="1">
      <c r="B17" s="88">
        <f>IF(G17&gt;0,IF(RANK(G17,$G$10:$G$19)=MAX(B$9:B16),"",IF(ISBLANK(C17),"",RANK(G17,$G$10:$G$19))),"")</f>
        <v>8</v>
      </c>
      <c r="C17" s="89" t="s">
        <v>66</v>
      </c>
      <c r="D17" s="90" t="s">
        <v>11</v>
      </c>
      <c r="E17" s="90"/>
      <c r="F17" s="90"/>
      <c r="G17" s="91">
        <v>216</v>
      </c>
      <c r="H17" s="91"/>
      <c r="I17" s="84"/>
      <c r="J17" s="92">
        <f>IF(M17&gt;0,IF(RANK(M17,$M$10:$M$19)=MAX(J$9:J16),"",IF(ISBLANK(K17),"",RANK(M17,$M$10:$M$19))),"")</f>
        <v>8</v>
      </c>
      <c r="K17" s="93" t="s">
        <v>16</v>
      </c>
      <c r="L17" s="93"/>
      <c r="M17" s="94">
        <v>578</v>
      </c>
      <c r="N17" s="87"/>
    </row>
    <row r="18" spans="2:14" ht="13.5" customHeight="1">
      <c r="B18" s="88">
        <f>IF(G18&gt;0,IF(RANK(G18,$G$10:$G$19)=MAX(B$9:B17),"",IF(ISBLANK(C18),"",RANK(G18,$G$10:$G$19))),"")</f>
        <v>9</v>
      </c>
      <c r="C18" s="89" t="s">
        <v>74</v>
      </c>
      <c r="D18" s="90" t="s">
        <v>16</v>
      </c>
      <c r="E18" s="90"/>
      <c r="F18" s="90"/>
      <c r="G18" s="91">
        <v>213</v>
      </c>
      <c r="H18" s="91"/>
      <c r="I18" s="84"/>
      <c r="J18" s="92">
        <f>IF(M18&gt;0,IF(RANK(M18,$M$10:$M$19)=MAX(J$9:J17),"",IF(ISBLANK(K18),"",RANK(M18,$M$10:$M$19))),"")</f>
        <v>9</v>
      </c>
      <c r="K18" s="93" t="s">
        <v>6</v>
      </c>
      <c r="L18" s="93"/>
      <c r="M18" s="94">
        <v>577</v>
      </c>
      <c r="N18" s="87"/>
    </row>
    <row r="19" spans="2:14" ht="13.5" customHeight="1">
      <c r="B19" s="88">
        <f>IF(G19&gt;0,IF(RANK(G19,$G$10:$G$19)=MAX(B$9:B18),"",IF(ISBLANK(C19),"",RANK(G19,$G$10:$G$19))),"")</f>
      </c>
      <c r="C19" s="89" t="s">
        <v>74</v>
      </c>
      <c r="D19" s="90" t="s">
        <v>16</v>
      </c>
      <c r="E19" s="90"/>
      <c r="F19" s="90"/>
      <c r="G19" s="91">
        <v>213</v>
      </c>
      <c r="H19" s="91"/>
      <c r="I19" s="84"/>
      <c r="J19" s="92">
        <f>IF(M19&gt;0,IF(RANK(M19,$M$10:$M$19)=MAX(J$9:J18),"",IF(ISBLANK(K19),"",RANK(M19,$M$10:$M$19))),"")</f>
      </c>
      <c r="K19" s="93" t="s">
        <v>11</v>
      </c>
      <c r="L19" s="93"/>
      <c r="M19" s="94">
        <v>577</v>
      </c>
      <c r="N19" s="87"/>
    </row>
    <row r="20" ht="13.5" customHeight="1"/>
    <row r="21" spans="2:13" ht="13.5" customHeight="1">
      <c r="B21" s="77" t="str">
        <f>'[1]data_jazyky'!$B$80</f>
        <v>NEJVYŠŠÍ PRŮMĚR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6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14.25" customHeight="1">
      <c r="B23" s="79" t="str">
        <f>UPPER('[1]data_jazyky'!$B$67)</f>
        <v>JEDNOTLIVCI</v>
      </c>
      <c r="C23" s="79"/>
      <c r="D23" s="79"/>
      <c r="E23" s="79"/>
      <c r="F23" s="79"/>
      <c r="G23" s="79"/>
      <c r="H23" s="79"/>
      <c r="I23" s="78"/>
      <c r="J23" s="79" t="str">
        <f>UPPER('[1]data_jazyky'!$B$70)</f>
        <v>DRUŽSTVA</v>
      </c>
      <c r="K23" s="79"/>
      <c r="L23" s="79"/>
      <c r="M23" s="79"/>
    </row>
    <row r="24" ht="6" customHeight="1"/>
    <row r="25" spans="2:14" ht="13.5" customHeight="1">
      <c r="B25" s="96"/>
      <c r="C25" s="97" t="str">
        <f>'[1]data_jazyky'!$B$71</f>
        <v>Jméno hráče</v>
      </c>
      <c r="D25" s="82" t="str">
        <f>'[1]data_jazyky'!$B$72</f>
        <v>Družstvo</v>
      </c>
      <c r="E25" s="82"/>
      <c r="F25" s="82"/>
      <c r="G25" s="98" t="str">
        <f>'[1]data_jazyky'!$B$75</f>
        <v>Průměr</v>
      </c>
      <c r="H25" s="98"/>
      <c r="I25" s="84"/>
      <c r="J25" s="99"/>
      <c r="K25" s="85" t="str">
        <f>'[1]data_jazyky'!$B$72</f>
        <v>Družstvo</v>
      </c>
      <c r="L25" s="85"/>
      <c r="M25" s="86" t="str">
        <f>'[1]data_jazyky'!$B$75</f>
        <v>Průměr</v>
      </c>
      <c r="N25" s="87"/>
    </row>
    <row r="26" spans="2:14" ht="13.5" customHeight="1">
      <c r="B26" s="92">
        <f>IF(G26&gt;0,IF(RANK(G26,$G$26:$G$35)=MAX(B$25:B25),"",IF(ISBLANK(C26),"",RANK(G26,$G$26:$G$35))),"")</f>
        <v>1</v>
      </c>
      <c r="C26" s="89" t="s">
        <v>70</v>
      </c>
      <c r="D26" s="90" t="s">
        <v>16</v>
      </c>
      <c r="E26" s="90"/>
      <c r="F26" s="90"/>
      <c r="G26" s="100">
        <v>209.8</v>
      </c>
      <c r="H26" s="100"/>
      <c r="I26" s="84"/>
      <c r="J26" s="92">
        <f>IF(M26&gt;0,IF(RANK(M26,$M$26:$M$35)=MAX(J$25:J25),"",IF(ISBLANK(K26),"",RANK(M26,$M$26:$M$35))),"")</f>
        <v>1</v>
      </c>
      <c r="K26" s="93" t="s">
        <v>16</v>
      </c>
      <c r="L26" s="93"/>
      <c r="M26" s="101">
        <v>592.6</v>
      </c>
      <c r="N26" s="87"/>
    </row>
    <row r="27" spans="2:14" ht="13.5" customHeight="1">
      <c r="B27" s="92">
        <f>IF(G27&gt;0,IF(RANK(G27,$G$26:$G$35)=MAX(B$25:B26),"",IF(ISBLANK(C27),"",RANK(G27,$G$26:$G$35))),"")</f>
        <v>2</v>
      </c>
      <c r="C27" s="89" t="s">
        <v>66</v>
      </c>
      <c r="D27" s="90" t="s">
        <v>11</v>
      </c>
      <c r="E27" s="90"/>
      <c r="F27" s="90"/>
      <c r="G27" s="100">
        <v>199.4</v>
      </c>
      <c r="H27" s="100"/>
      <c r="I27" s="84"/>
      <c r="J27" s="92">
        <f>IF(M27&gt;0,IF(RANK(M27,$M$26:$M$35)=MAX(J$25:J26),"",IF(ISBLANK(K27),"",RANK(M27,$M$26:$M$35))),"")</f>
        <v>2</v>
      </c>
      <c r="K27" s="93" t="s">
        <v>11</v>
      </c>
      <c r="L27" s="93"/>
      <c r="M27" s="101">
        <v>564</v>
      </c>
      <c r="N27" s="87"/>
    </row>
    <row r="28" spans="2:14" ht="13.5" customHeight="1">
      <c r="B28" s="92">
        <f>IF(G28&gt;0,IF(RANK(G28,$G$26:$G$35)=MAX(B$25:B27),"",IF(ISBLANK(C28),"",RANK(G28,$G$26:$G$35))),"")</f>
        <v>3</v>
      </c>
      <c r="C28" s="89" t="s">
        <v>69</v>
      </c>
      <c r="D28" s="90" t="s">
        <v>12</v>
      </c>
      <c r="E28" s="90"/>
      <c r="F28" s="90"/>
      <c r="G28" s="100">
        <v>198</v>
      </c>
      <c r="H28" s="100"/>
      <c r="I28" s="84"/>
      <c r="J28" s="92">
        <f>IF(M28&gt;0,IF(RANK(M28,$M$26:$M$35)=MAX(J$25:J27),"",IF(ISBLANK(K28),"",RANK(M28,$M$26:$M$35))),"")</f>
        <v>3</v>
      </c>
      <c r="K28" s="93" t="s">
        <v>12</v>
      </c>
      <c r="L28" s="93"/>
      <c r="M28" s="101">
        <v>551</v>
      </c>
      <c r="N28" s="87"/>
    </row>
    <row r="29" spans="2:14" ht="13.5" customHeight="1">
      <c r="B29" s="92">
        <f>IF(G29&gt;0,IF(RANK(G29,$G$26:$G$35)=MAX(B$25:B28),"",IF(ISBLANK(C29),"",RANK(G29,$G$26:$G$35))),"")</f>
        <v>4</v>
      </c>
      <c r="C29" s="89" t="s">
        <v>74</v>
      </c>
      <c r="D29" s="90" t="s">
        <v>16</v>
      </c>
      <c r="E29" s="90"/>
      <c r="F29" s="90"/>
      <c r="G29" s="100">
        <v>192.2</v>
      </c>
      <c r="H29" s="100"/>
      <c r="I29" s="84"/>
      <c r="J29" s="92">
        <f>IF(M29&gt;0,IF(RANK(M29,$M$26:$M$35)=MAX(J$25:J28),"",IF(ISBLANK(K29),"",RANK(M29,$M$26:$M$35))),"")</f>
        <v>4</v>
      </c>
      <c r="K29" s="93" t="s">
        <v>6</v>
      </c>
      <c r="L29" s="93"/>
      <c r="M29" s="101">
        <v>517.4</v>
      </c>
      <c r="N29" s="87"/>
    </row>
    <row r="30" spans="2:14" ht="13.5" customHeight="1">
      <c r="B30" s="92">
        <f>IF(G30&gt;0,IF(RANK(G30,$G$26:$G$35)=MAX(B$25:B29),"",IF(ISBLANK(C30),"",RANK(G30,$G$26:$G$35))),"")</f>
        <v>5</v>
      </c>
      <c r="C30" s="89" t="s">
        <v>71</v>
      </c>
      <c r="D30" s="90" t="s">
        <v>16</v>
      </c>
      <c r="E30" s="90"/>
      <c r="F30" s="90"/>
      <c r="G30" s="100">
        <v>190.6</v>
      </c>
      <c r="H30" s="100"/>
      <c r="I30" s="84"/>
      <c r="J30" s="92">
        <f>IF(M30&gt;0,IF(RANK(M30,$M$26:$M$35)=MAX(J$25:J29),"",IF(ISBLANK(K30),"",RANK(M30,$M$26:$M$35))),"")</f>
        <v>5</v>
      </c>
      <c r="K30" s="93" t="s">
        <v>17</v>
      </c>
      <c r="L30" s="93"/>
      <c r="M30" s="101">
        <v>481.6</v>
      </c>
      <c r="N30" s="87"/>
    </row>
    <row r="31" spans="2:14" ht="13.5" customHeight="1">
      <c r="B31" s="92">
        <f>IF(G31&gt;0,IF(RANK(G31,$G$26:$G$35)=MAX(B$25:B30),"",IF(ISBLANK(C31),"",RANK(G31,$G$26:$G$35))),"")</f>
        <v>6</v>
      </c>
      <c r="C31" s="89" t="s">
        <v>73</v>
      </c>
      <c r="D31" s="90" t="s">
        <v>11</v>
      </c>
      <c r="E31" s="90"/>
      <c r="F31" s="90"/>
      <c r="G31" s="100">
        <v>186.8</v>
      </c>
      <c r="H31" s="100"/>
      <c r="I31" s="84"/>
      <c r="J31" s="92">
        <f>IF(M31&gt;0,IF(RANK(M31,$M$26:$M$35)=MAX(J$25:J30),"",IF(ISBLANK(K31),"",RANK(M31,$M$26:$M$35))),"")</f>
        <v>6</v>
      </c>
      <c r="K31" s="93" t="s">
        <v>7</v>
      </c>
      <c r="L31" s="93"/>
      <c r="M31" s="101">
        <v>282.2</v>
      </c>
      <c r="N31" s="87"/>
    </row>
    <row r="32" spans="2:14" ht="13.5" customHeight="1">
      <c r="B32" s="92">
        <f>IF(G32&gt;0,IF(RANK(G32,$G$26:$G$35)=MAX(B$25:B31),"",IF(ISBLANK(C32),"",RANK(G32,$G$26:$G$35))),"")</f>
        <v>7</v>
      </c>
      <c r="C32" s="89" t="s">
        <v>80</v>
      </c>
      <c r="D32" s="90" t="s">
        <v>6</v>
      </c>
      <c r="E32" s="90"/>
      <c r="F32" s="90"/>
      <c r="G32" s="100">
        <v>186.2</v>
      </c>
      <c r="H32" s="100"/>
      <c r="I32" s="84"/>
      <c r="J32" s="92">
        <f>IF(M32&gt;0,IF(RANK(M32,$M$26:$M$35)=MAX(J$25:J31),"",IF(ISBLANK(K32),"",RANK(M32,$M$26:$M$35))),"")</f>
      </c>
      <c r="K32" s="93"/>
      <c r="L32" s="93"/>
      <c r="M32" s="101"/>
      <c r="N32" s="87"/>
    </row>
    <row r="33" spans="2:14" ht="13.5" customHeight="1">
      <c r="B33" s="92">
        <f>IF(G33&gt;0,IF(RANK(G33,$G$26:$G$35)=MAX(B$25:B32),"",IF(ISBLANK(C33),"",RANK(G33,$G$26:$G$35))),"")</f>
        <v>8</v>
      </c>
      <c r="C33" s="89" t="s">
        <v>75</v>
      </c>
      <c r="D33" s="90" t="s">
        <v>17</v>
      </c>
      <c r="E33" s="90"/>
      <c r="F33" s="90"/>
      <c r="G33" s="100">
        <v>185.8</v>
      </c>
      <c r="H33" s="100"/>
      <c r="I33" s="84"/>
      <c r="J33" s="92">
        <f>IF(M33&gt;0,IF(RANK(M33,$M$26:$M$35)=MAX(J$25:J32),"",IF(ISBLANK(K33),"",RANK(M33,$M$26:$M$35))),"")</f>
      </c>
      <c r="K33" s="93"/>
      <c r="L33" s="93"/>
      <c r="M33" s="101"/>
      <c r="N33" s="87"/>
    </row>
    <row r="34" spans="2:14" ht="13.5" customHeight="1">
      <c r="B34" s="92">
        <f>IF(G34&gt;0,IF(RANK(G34,$G$26:$G$35)=MAX(B$25:B33),"",IF(ISBLANK(C34),"",RANK(G34,$G$26:$G$35))),"")</f>
        <v>9</v>
      </c>
      <c r="C34" s="89" t="s">
        <v>85</v>
      </c>
      <c r="D34" s="90" t="s">
        <v>12</v>
      </c>
      <c r="E34" s="90"/>
      <c r="F34" s="90"/>
      <c r="G34" s="100">
        <v>184</v>
      </c>
      <c r="H34" s="100"/>
      <c r="I34" s="84"/>
      <c r="J34" s="92">
        <f>IF(M34&gt;0,IF(RANK(M34,$M$26:$M$35)=MAX(J$25:J33),"",IF(ISBLANK(K34),"",RANK(M34,$M$26:$M$35))),"")</f>
      </c>
      <c r="K34" s="93"/>
      <c r="L34" s="93"/>
      <c r="M34" s="101"/>
      <c r="N34" s="87"/>
    </row>
    <row r="35" spans="2:14" ht="13.5" customHeight="1">
      <c r="B35" s="92">
        <f>IF(G35&gt;0,IF(RANK(G35,$G$26:$G$35)=MAX(B$25:B34),"",IF(ISBLANK(C35),"",RANK(G35,$G$26:$G$35))),"")</f>
        <v>10</v>
      </c>
      <c r="C35" s="89" t="s">
        <v>76</v>
      </c>
      <c r="D35" s="90" t="s">
        <v>7</v>
      </c>
      <c r="E35" s="90"/>
      <c r="F35" s="90"/>
      <c r="G35" s="100">
        <v>178.8</v>
      </c>
      <c r="H35" s="100"/>
      <c r="I35" s="84"/>
      <c r="J35" s="92">
        <f>IF(M35&gt;0,IF(RANK(M35,$M$26:$M$35)=MAX(J$25:J34),"",IF(ISBLANK(K35),"",RANK(M35,$M$26:$M$35))),"")</f>
      </c>
      <c r="K35" s="93"/>
      <c r="L35" s="93"/>
      <c r="M35" s="101"/>
      <c r="N35" s="87"/>
    </row>
    <row r="36" ht="13.5" customHeight="1"/>
    <row r="37" ht="30" customHeight="1">
      <c r="B37" s="102" t="str">
        <f>'[1]data_jazyky'!$B$82</f>
        <v>U t k á n í   s :</v>
      </c>
    </row>
    <row r="38" ht="13.5" customHeight="1">
      <c r="B38" s="103"/>
    </row>
    <row r="39" spans="2:13" ht="14.25" customHeight="1">
      <c r="B39" s="104" t="str">
        <f>'[1]data_jazyky'!$B$83</f>
        <v>NEJVYŠŠÍM POČTEM BODŮ VÍTĚZNÉHO TÝMU</v>
      </c>
      <c r="C39" s="78"/>
      <c r="D39" s="78"/>
      <c r="E39" s="78"/>
      <c r="F39" s="79"/>
      <c r="G39" s="79"/>
      <c r="H39" s="104" t="str">
        <f>'[1]data_jazyky'!$B$84</f>
        <v>NEJNIŽŠÍM POČTEM BODŮ VÍTĚZNÉHO TÝMU</v>
      </c>
      <c r="I39" s="78"/>
      <c r="J39" s="78"/>
      <c r="K39" s="78"/>
      <c r="L39" s="78"/>
      <c r="M39" s="78"/>
    </row>
    <row r="40" ht="6" customHeight="1"/>
    <row r="41" spans="2:14" ht="13.5" customHeight="1">
      <c r="B41" s="105" t="s">
        <v>100</v>
      </c>
      <c r="C41" s="106"/>
      <c r="D41" s="107"/>
      <c r="E41" s="108" t="s">
        <v>101</v>
      </c>
      <c r="F41" s="109"/>
      <c r="G41" s="109"/>
      <c r="H41" s="105" t="s">
        <v>102</v>
      </c>
      <c r="I41" s="106"/>
      <c r="J41" s="106"/>
      <c r="K41" s="107"/>
      <c r="L41" s="110" t="s">
        <v>120</v>
      </c>
      <c r="M41" s="110"/>
      <c r="N41" s="111"/>
    </row>
    <row r="42" ht="13.5" customHeight="1"/>
    <row r="43" spans="2:13" ht="14.25" customHeight="1">
      <c r="B43" s="104" t="str">
        <f>'[1]data_jazyky'!$B$85</f>
        <v>NEJVYŠŠÍM POČTEM BODŮ PORAŽENÉHO TÝMU</v>
      </c>
      <c r="C43" s="78"/>
      <c r="D43" s="78"/>
      <c r="E43" s="78"/>
      <c r="F43" s="79"/>
      <c r="G43" s="79"/>
      <c r="H43" s="104" t="str">
        <f>'[1]data_jazyky'!$B$86</f>
        <v>NEJNIŽŠÍM POČTEM BODŮ PORAŽENÉHO TÝMU</v>
      </c>
      <c r="I43" s="78"/>
      <c r="J43" s="78"/>
      <c r="K43" s="78"/>
      <c r="L43" s="78"/>
      <c r="M43" s="78"/>
    </row>
    <row r="44" ht="6" customHeight="1"/>
    <row r="45" spans="2:14" ht="13.5" customHeight="1">
      <c r="B45" s="105" t="s">
        <v>123</v>
      </c>
      <c r="C45" s="106"/>
      <c r="D45" s="107"/>
      <c r="E45" s="108" t="s">
        <v>124</v>
      </c>
      <c r="F45" s="109"/>
      <c r="G45" s="109"/>
      <c r="H45" s="105" t="s">
        <v>103</v>
      </c>
      <c r="I45" s="106"/>
      <c r="J45" s="106"/>
      <c r="K45" s="107"/>
      <c r="L45" s="110" t="s">
        <v>104</v>
      </c>
      <c r="M45" s="110"/>
      <c r="N45" s="111"/>
    </row>
    <row r="46" ht="13.5" customHeight="1"/>
    <row r="47" spans="2:13" ht="14.25" customHeight="1">
      <c r="B47" s="104" t="str">
        <f>'[1]data_jazyky'!$B$87</f>
        <v>NEJVYŠŠÍM SOUČTEM BODŮ OBOU TÝMŮ</v>
      </c>
      <c r="C47" s="78"/>
      <c r="D47" s="78"/>
      <c r="E47" s="78"/>
      <c r="F47" s="79"/>
      <c r="G47" s="79"/>
      <c r="H47" s="104" t="str">
        <f>'[1]data_jazyky'!$B$88</f>
        <v>NEJNIŽŠÍM SOUČTEM BODŮ OBOU TÝMŮ</v>
      </c>
      <c r="I47" s="78"/>
      <c r="J47" s="78"/>
      <c r="K47" s="78"/>
      <c r="L47" s="78"/>
      <c r="M47" s="78"/>
    </row>
    <row r="48" ht="6" customHeight="1"/>
    <row r="49" spans="2:14" ht="13.5" customHeight="1">
      <c r="B49" s="105" t="s">
        <v>100</v>
      </c>
      <c r="C49" s="106"/>
      <c r="D49" s="107"/>
      <c r="E49" s="108" t="s">
        <v>101</v>
      </c>
      <c r="F49" s="109"/>
      <c r="G49" s="109"/>
      <c r="H49" s="105" t="s">
        <v>103</v>
      </c>
      <c r="I49" s="106"/>
      <c r="J49" s="106"/>
      <c r="K49" s="107"/>
      <c r="L49" s="110" t="s">
        <v>104</v>
      </c>
      <c r="M49" s="110"/>
      <c r="N49" s="111"/>
    </row>
    <row r="50" ht="13.5" customHeight="1"/>
    <row r="51" spans="2:13" ht="14.25" customHeight="1">
      <c r="B51" s="104" t="str">
        <f>'[1]data_jazyky'!$B$89</f>
        <v>NEJVYŠŠÍM BODOVÝM ROZDÍLEM</v>
      </c>
      <c r="C51" s="78"/>
      <c r="D51" s="78"/>
      <c r="E51" s="78"/>
      <c r="F51" s="79"/>
      <c r="G51" s="79"/>
      <c r="H51" s="104" t="str">
        <f>'[1]data_jazyky'!$B$90</f>
        <v>NEJNIŽŠÍM BODOVÝM ROZDÍLEM</v>
      </c>
      <c r="I51" s="78"/>
      <c r="J51" s="78"/>
      <c r="K51" s="78"/>
      <c r="L51" s="78"/>
      <c r="M51" s="78"/>
    </row>
    <row r="52" ht="6" customHeight="1"/>
    <row r="53" spans="2:14" ht="13.5" customHeight="1">
      <c r="B53" s="105" t="s">
        <v>105</v>
      </c>
      <c r="C53" s="106"/>
      <c r="D53" s="107"/>
      <c r="E53" s="108" t="s">
        <v>106</v>
      </c>
      <c r="F53" s="109"/>
      <c r="G53" s="109"/>
      <c r="H53" s="105" t="s">
        <v>123</v>
      </c>
      <c r="I53" s="106"/>
      <c r="J53" s="106"/>
      <c r="K53" s="107"/>
      <c r="L53" s="110" t="s">
        <v>124</v>
      </c>
      <c r="M53" s="110"/>
      <c r="N53" s="111"/>
    </row>
    <row r="54" ht="13.5" customHeight="1"/>
    <row r="55" spans="2:14" ht="11.2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1"/>
    </row>
    <row r="56" spans="2:14" ht="15.75">
      <c r="B56" s="113" t="str">
        <f>'[1]data_jazyky'!$B$93</f>
        <v>PRŮMĚR HRÁČE ZE VŠECH ODEHRANÝCH HER V TOMTO KOLE :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>
        <v>180.04818725585938</v>
      </c>
      <c r="M56" s="115"/>
      <c r="N56" s="111"/>
    </row>
    <row r="57" spans="2:14" ht="15.75">
      <c r="B57" s="113" t="str">
        <f>'[1]data_jazyky'!$B$94</f>
        <v>PRŮMĚR DRUŽSTVA ZE VŠECH ODEHRANÝCH HER V TOMTO KOLE :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5">
        <f>L56*3</f>
        <v>540.1445617675781</v>
      </c>
      <c r="M57" s="115"/>
      <c r="N57" s="111"/>
    </row>
    <row r="58" spans="2:14" ht="11.25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1"/>
    </row>
    <row r="59" spans="2:13" ht="13.5" customHeight="1">
      <c r="B59" s="77" t="str">
        <f>'[1]data_jazyky'!$B$76</f>
        <v>BODOVÁ AKTIVITA HRÁČŮ VE VZÁJEMNÝCH ZÁPASECH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6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 ht="14.25" customHeight="1">
      <c r="B61" s="79" t="str">
        <f>UPPER('[1]data_jazyky'!$B$67)</f>
        <v>JEDNOTLIVCI</v>
      </c>
      <c r="C61" s="79"/>
      <c r="D61" s="79"/>
      <c r="E61" s="79"/>
      <c r="F61" s="79"/>
      <c r="G61" s="79"/>
      <c r="H61" s="79"/>
      <c r="I61" s="78"/>
      <c r="J61" s="79" t="str">
        <f>UPPER('[1]data_jazyky'!$B$70)</f>
        <v>DRUŽSTVA</v>
      </c>
      <c r="K61" s="79"/>
      <c r="L61" s="79"/>
      <c r="M61" s="79"/>
    </row>
    <row r="62" ht="6" customHeight="1"/>
    <row r="63" spans="2:14" ht="13.5" customHeight="1">
      <c r="B63" s="80"/>
      <c r="C63" s="81" t="str">
        <f>'[1]data_jazyky'!$B$71</f>
        <v>Jméno hráče</v>
      </c>
      <c r="D63" s="82" t="str">
        <f>'[1]data_jazyky'!$B$72</f>
        <v>Družstvo</v>
      </c>
      <c r="E63" s="82"/>
      <c r="F63" s="82"/>
      <c r="G63" s="83" t="str">
        <f>'[1]data_jazyky'!$B$74</f>
        <v>Body</v>
      </c>
      <c r="H63" s="83"/>
      <c r="I63" s="84"/>
      <c r="J63" s="80"/>
      <c r="K63" s="85" t="str">
        <f>'[1]data_jazyky'!$B$72</f>
        <v>Družstvo</v>
      </c>
      <c r="L63" s="85"/>
      <c r="M63" s="86" t="str">
        <f>'[1]data_jazyky'!$B$74</f>
        <v>Body</v>
      </c>
      <c r="N63" s="87"/>
    </row>
    <row r="64" spans="2:14" ht="13.5" customHeight="1">
      <c r="B64" s="88">
        <f>IF(G64&gt;0,IF(RANK(G64,$G$64:$G$73)=MAX(B$63:B63),"",IF(ISBLANK(C64),"",RANK(G64,$G$64:$G$73))),"")</f>
        <v>1</v>
      </c>
      <c r="C64" s="89" t="s">
        <v>70</v>
      </c>
      <c r="D64" s="90" t="s">
        <v>16</v>
      </c>
      <c r="E64" s="90"/>
      <c r="F64" s="90"/>
      <c r="G64" s="116">
        <v>5</v>
      </c>
      <c r="H64" s="116"/>
      <c r="I64" s="84"/>
      <c r="J64" s="92">
        <f>IF(M64&gt;0,IF(RANK(M64,$M$64:$M$73)=MAX(J$63:J63),"",IF(ISBLANK(K64),"",RANK(M64,$M$64:$M$73))),"")</f>
        <v>1</v>
      </c>
      <c r="K64" s="93" t="s">
        <v>11</v>
      </c>
      <c r="L64" s="93"/>
      <c r="M64" s="117">
        <v>10</v>
      </c>
      <c r="N64" s="87"/>
    </row>
    <row r="65" spans="2:14" ht="13.5" customHeight="1">
      <c r="B65" s="88">
        <f>IF(G65&gt;0,IF(RANK(G65,$G$64:$G$73)=MAX(B$63:B64),"",IF(ISBLANK(C65),"",RANK(G65,$G$64:$G$73))),"")</f>
        <v>2</v>
      </c>
      <c r="C65" s="89" t="s">
        <v>66</v>
      </c>
      <c r="D65" s="95" t="s">
        <v>11</v>
      </c>
      <c r="E65" s="95"/>
      <c r="F65" s="95"/>
      <c r="G65" s="116">
        <v>4</v>
      </c>
      <c r="H65" s="116"/>
      <c r="I65" s="84"/>
      <c r="J65" s="92">
        <f>IF(M65&gt;0,IF(RANK(M65,$M$64:$M$73)=MAX(J$63:J64),"",IF(ISBLANK(K65),"",RANK(M65,$M$64:$M$73))),"")</f>
      </c>
      <c r="K65" s="93" t="s">
        <v>12</v>
      </c>
      <c r="L65" s="93"/>
      <c r="M65" s="117">
        <v>10</v>
      </c>
      <c r="N65" s="87"/>
    </row>
    <row r="66" spans="2:14" ht="13.5" customHeight="1">
      <c r="B66" s="88">
        <f>IF(G66&gt;0,IF(RANK(G66,$G$64:$G$73)=MAX(B$63:B65),"",IF(ISBLANK(C66),"",RANK(G66,$G$64:$G$73))),"")</f>
      </c>
      <c r="C66" s="89" t="s">
        <v>69</v>
      </c>
      <c r="D66" s="90" t="s">
        <v>12</v>
      </c>
      <c r="E66" s="90"/>
      <c r="F66" s="90"/>
      <c r="G66" s="116">
        <v>4</v>
      </c>
      <c r="H66" s="116"/>
      <c r="I66" s="84"/>
      <c r="J66" s="92">
        <f>IF(M66&gt;0,IF(RANK(M66,$M$64:$M$73)=MAX(J$63:J65),"",IF(ISBLANK(K66),"",RANK(M66,$M$64:$M$73))),"")</f>
        <v>3</v>
      </c>
      <c r="K66" s="93" t="s">
        <v>16</v>
      </c>
      <c r="L66" s="93"/>
      <c r="M66" s="117">
        <v>9</v>
      </c>
      <c r="N66" s="87"/>
    </row>
    <row r="67" spans="2:14" ht="13.5" customHeight="1">
      <c r="B67" s="88">
        <f>IF(G67&gt;0,IF(RANK(G67,$G$64:$G$73)=MAX(B$63:B66),"",IF(ISBLANK(C67),"",RANK(G67,$G$64:$G$73))),"")</f>
      </c>
      <c r="C67" s="89" t="s">
        <v>72</v>
      </c>
      <c r="D67" s="90" t="s">
        <v>11</v>
      </c>
      <c r="E67" s="90"/>
      <c r="F67" s="90"/>
      <c r="G67" s="116">
        <v>4</v>
      </c>
      <c r="H67" s="116"/>
      <c r="I67" s="84"/>
      <c r="J67" s="92">
        <f>IF(M67&gt;0,IF(RANK(M67,$M$64:$M$73)=MAX(J$63:J66),"",IF(ISBLANK(K67),"",RANK(M67,$M$64:$M$73))),"")</f>
      </c>
      <c r="K67" s="93" t="s">
        <v>6</v>
      </c>
      <c r="L67" s="93"/>
      <c r="M67" s="117">
        <v>9</v>
      </c>
      <c r="N67" s="87"/>
    </row>
    <row r="68" spans="2:14" ht="13.5" customHeight="1">
      <c r="B68" s="88">
        <f>IF(G68&gt;0,IF(RANK(G68,$G$64:$G$73)=MAX(B$63:B67),"",IF(ISBLANK(C68),"",RANK(G68,$G$64:$G$73))),"")</f>
      </c>
      <c r="C68" s="89" t="s">
        <v>80</v>
      </c>
      <c r="D68" s="90" t="s">
        <v>6</v>
      </c>
      <c r="E68" s="90"/>
      <c r="F68" s="90"/>
      <c r="G68" s="116">
        <v>4</v>
      </c>
      <c r="H68" s="116"/>
      <c r="I68" s="84"/>
      <c r="J68" s="92">
        <f>IF(M68&gt;0,IF(RANK(M68,$M$64:$M$73)=MAX(J$63:J67),"",IF(ISBLANK(K68),"",RANK(M68,$M$64:$M$73))),"")</f>
        <v>5</v>
      </c>
      <c r="K68" s="93" t="s">
        <v>17</v>
      </c>
      <c r="L68" s="93"/>
      <c r="M68" s="117">
        <v>4</v>
      </c>
      <c r="N68" s="87"/>
    </row>
    <row r="69" spans="2:14" ht="13.5" customHeight="1">
      <c r="B69" s="88">
        <f>IF(G69&gt;0,IF(RANK(G69,$G$64:$G$73)=MAX(B$63:B68),"",IF(ISBLANK(C69),"",RANK(G69,$G$64:$G$73))),"")</f>
      </c>
      <c r="C69" s="89" t="s">
        <v>85</v>
      </c>
      <c r="D69" s="90" t="s">
        <v>12</v>
      </c>
      <c r="E69" s="90"/>
      <c r="F69" s="90"/>
      <c r="G69" s="116">
        <v>4</v>
      </c>
      <c r="H69" s="116"/>
      <c r="I69" s="84"/>
      <c r="J69" s="92">
        <f>IF(M69&gt;0,IF(RANK(M69,$M$64:$M$73)=MAX(J$63:J68),"",IF(ISBLANK(K69),"",RANK(M69,$M$64:$M$73))),"")</f>
        <v>6</v>
      </c>
      <c r="K69" s="93" t="s">
        <v>7</v>
      </c>
      <c r="L69" s="93"/>
      <c r="M69" s="117">
        <v>3</v>
      </c>
      <c r="N69" s="87"/>
    </row>
    <row r="70" spans="2:14" ht="13.5" customHeight="1">
      <c r="B70" s="88">
        <f>IF(G70&gt;0,IF(RANK(G70,$G$64:$G$73)=MAX(B$63:B69),"",IF(ISBLANK(C70),"",RANK(G70,$G$64:$G$73))),"")</f>
        <v>7</v>
      </c>
      <c r="C70" s="89" t="s">
        <v>71</v>
      </c>
      <c r="D70" s="90" t="s">
        <v>16</v>
      </c>
      <c r="E70" s="90"/>
      <c r="F70" s="90"/>
      <c r="G70" s="116">
        <v>3</v>
      </c>
      <c r="H70" s="116"/>
      <c r="I70" s="84"/>
      <c r="J70" s="92">
        <f>IF(M70&gt;0,IF(RANK(M70,$M$64:$M$73)=MAX(J$63:J69),"",IF(ISBLANK(K70),"",RANK(M70,$M$64:$M$73))),"")</f>
      </c>
      <c r="K70" s="93"/>
      <c r="L70" s="93"/>
      <c r="M70" s="117"/>
      <c r="N70" s="87"/>
    </row>
    <row r="71" spans="2:14" ht="13.5" customHeight="1">
      <c r="B71" s="88">
        <f>IF(G71&gt;0,IF(RANK(G71,$G$64:$G$73)=MAX(B$63:B70),"",IF(ISBLANK(C71),"",RANK(G71,$G$64:$G$73))),"")</f>
      </c>
      <c r="C71" s="89" t="s">
        <v>75</v>
      </c>
      <c r="D71" s="90" t="s">
        <v>17</v>
      </c>
      <c r="E71" s="90"/>
      <c r="F71" s="90"/>
      <c r="G71" s="116">
        <v>3</v>
      </c>
      <c r="H71" s="116"/>
      <c r="I71" s="84"/>
      <c r="J71" s="92">
        <f>IF(M71&gt;0,IF(RANK(M71,$M$64:$M$73)=MAX(J$63:J70),"",IF(ISBLANK(K71),"",RANK(M71,$M$64:$M$73))),"")</f>
      </c>
      <c r="K71" s="93"/>
      <c r="L71" s="93"/>
      <c r="M71" s="117"/>
      <c r="N71" s="87"/>
    </row>
    <row r="72" spans="2:14" ht="13.5" customHeight="1">
      <c r="B72" s="88">
        <f>IF(G72&gt;0,IF(RANK(G72,$G$64:$G$73)=MAX(B$63:B71),"",IF(ISBLANK(C72),"",RANK(G72,$G$64:$G$73))),"")</f>
      </c>
      <c r="C72" s="89" t="s">
        <v>88</v>
      </c>
      <c r="D72" s="90" t="s">
        <v>6</v>
      </c>
      <c r="E72" s="90"/>
      <c r="F72" s="90"/>
      <c r="G72" s="116">
        <v>3</v>
      </c>
      <c r="H72" s="116"/>
      <c r="I72" s="84"/>
      <c r="J72" s="92">
        <f>IF(M72&gt;0,IF(RANK(M72,$M$64:$M$73)=MAX(J$63:J71),"",IF(ISBLANK(K72),"",RANK(M72,$M$64:$M$73))),"")</f>
      </c>
      <c r="K72" s="93"/>
      <c r="L72" s="93"/>
      <c r="M72" s="117"/>
      <c r="N72" s="87"/>
    </row>
    <row r="73" spans="2:14" ht="13.5" customHeight="1">
      <c r="B73" s="88">
        <f>IF(G73&gt;0,IF(RANK(G73,$G$64:$G$73)=MAX(B$63:B72),"",IF(ISBLANK(C73),"",RANK(G73,$G$64:$G$73))),"")</f>
        <v>10</v>
      </c>
      <c r="C73" s="89" t="s">
        <v>73</v>
      </c>
      <c r="D73" s="90" t="s">
        <v>11</v>
      </c>
      <c r="E73" s="90"/>
      <c r="F73" s="90"/>
      <c r="G73" s="116">
        <v>2</v>
      </c>
      <c r="H73" s="116"/>
      <c r="I73" s="84"/>
      <c r="J73" s="92">
        <f>IF(M73&gt;0,IF(RANK(M73,$M$64:$M$73)=MAX(J$63:J72),"",IF(ISBLANK(K73),"",RANK(M73,$M$64:$M$73))),"")</f>
      </c>
      <c r="K73" s="93"/>
      <c r="L73" s="93"/>
      <c r="M73" s="117"/>
      <c r="N73" s="87"/>
    </row>
    <row r="74" spans="2:14" ht="13.5" customHeight="1">
      <c r="B74" s="88"/>
      <c r="C74" s="89"/>
      <c r="D74" s="118"/>
      <c r="E74" s="118"/>
      <c r="F74" s="118"/>
      <c r="G74" s="117"/>
      <c r="H74" s="117"/>
      <c r="I74" s="84"/>
      <c r="J74" s="92"/>
      <c r="K74" s="84"/>
      <c r="L74" s="84"/>
      <c r="M74" s="117"/>
      <c r="N74" s="87"/>
    </row>
    <row r="75" spans="2:14" ht="13.5" customHeight="1">
      <c r="B75" s="88"/>
      <c r="C75" s="89"/>
      <c r="D75" s="118"/>
      <c r="E75" s="118"/>
      <c r="F75" s="118"/>
      <c r="G75" s="117"/>
      <c r="H75" s="117"/>
      <c r="I75" s="84"/>
      <c r="J75" s="92"/>
      <c r="K75" s="84"/>
      <c r="L75" s="84"/>
      <c r="M75" s="117"/>
      <c r="N75" s="87"/>
    </row>
    <row r="76" spans="2:13" s="121" customFormat="1" ht="18.75" customHeight="1">
      <c r="B76" s="119" t="s">
        <v>107</v>
      </c>
      <c r="C76" s="119"/>
      <c r="D76" s="119"/>
      <c r="E76" s="119"/>
      <c r="F76" s="119"/>
      <c r="G76" s="119"/>
      <c r="H76" s="119"/>
      <c r="I76" s="119"/>
      <c r="J76" s="119"/>
      <c r="K76" s="120">
        <v>7</v>
      </c>
      <c r="L76" s="120"/>
      <c r="M76" s="120"/>
    </row>
    <row r="77" spans="2:14" s="128" customFormat="1" ht="13.5" customHeight="1">
      <c r="B77" s="122"/>
      <c r="C77" s="123"/>
      <c r="D77" s="123"/>
      <c r="E77" s="123"/>
      <c r="F77" s="123"/>
      <c r="G77" s="123"/>
      <c r="H77" s="123"/>
      <c r="I77" s="124"/>
      <c r="J77" s="125"/>
      <c r="K77" s="126"/>
      <c r="L77" s="126"/>
      <c r="M77" s="127"/>
      <c r="N77" s="87"/>
    </row>
    <row r="78" spans="2:14" s="121" customFormat="1" ht="18.75" customHeight="1">
      <c r="B78" s="119" t="s">
        <v>108</v>
      </c>
      <c r="C78" s="119"/>
      <c r="D78" s="119"/>
      <c r="E78" s="119"/>
      <c r="F78" s="119"/>
      <c r="G78" s="119"/>
      <c r="H78" s="119"/>
      <c r="I78" s="119"/>
      <c r="J78" s="119"/>
      <c r="K78" s="120">
        <v>7</v>
      </c>
      <c r="L78" s="120"/>
      <c r="M78" s="120"/>
      <c r="N78" s="129"/>
    </row>
    <row r="79" spans="2:13" s="128" customFormat="1" ht="13.5" customHeight="1"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1"/>
      <c r="M79" s="132"/>
    </row>
    <row r="80" spans="2:14" s="121" customFormat="1" ht="18.75" customHeight="1">
      <c r="B80" s="119" t="s">
        <v>109</v>
      </c>
      <c r="C80" s="119"/>
      <c r="D80" s="119"/>
      <c r="E80" s="119"/>
      <c r="F80" s="119"/>
      <c r="G80" s="119"/>
      <c r="H80" s="119"/>
      <c r="I80" s="119"/>
      <c r="J80" s="119"/>
      <c r="K80" s="120">
        <v>1</v>
      </c>
      <c r="L80" s="120"/>
      <c r="M80" s="120"/>
      <c r="N80" s="129"/>
    </row>
    <row r="81" spans="2:14" s="128" customFormat="1" ht="13.5" customHeight="1">
      <c r="B81" s="122"/>
      <c r="C81" s="130"/>
      <c r="D81" s="123"/>
      <c r="E81" s="123"/>
      <c r="F81" s="123"/>
      <c r="G81" s="123"/>
      <c r="H81" s="123"/>
      <c r="I81" s="124"/>
      <c r="J81" s="125"/>
      <c r="K81" s="126"/>
      <c r="L81" s="126"/>
      <c r="M81" s="127"/>
      <c r="N81" s="87"/>
    </row>
    <row r="82" spans="2:13" s="121" customFormat="1" ht="18.75" customHeight="1">
      <c r="B82" s="119" t="s">
        <v>110</v>
      </c>
      <c r="C82" s="119"/>
      <c r="D82" s="119"/>
      <c r="E82" s="119"/>
      <c r="F82" s="119"/>
      <c r="G82" s="119"/>
      <c r="H82" s="119"/>
      <c r="I82" s="119"/>
      <c r="J82" s="119"/>
      <c r="K82" s="120">
        <v>0</v>
      </c>
      <c r="L82" s="120"/>
      <c r="M82" s="120"/>
    </row>
    <row r="83" spans="2:14" ht="13.5" customHeight="1">
      <c r="B83" s="88"/>
      <c r="C83" s="89"/>
      <c r="D83" s="118"/>
      <c r="E83" s="118"/>
      <c r="F83" s="118"/>
      <c r="G83" s="117"/>
      <c r="H83" s="117"/>
      <c r="I83" s="84"/>
      <c r="J83" s="92"/>
      <c r="K83" s="84"/>
      <c r="L83" s="84"/>
      <c r="M83" s="117"/>
      <c r="N83" s="87"/>
    </row>
    <row r="84" spans="2:14" ht="13.5" customHeight="1">
      <c r="B84" s="88"/>
      <c r="C84" s="89"/>
      <c r="D84" s="118"/>
      <c r="E84" s="118"/>
      <c r="F84" s="118"/>
      <c r="G84" s="117"/>
      <c r="H84" s="117"/>
      <c r="I84" s="84"/>
      <c r="J84" s="92"/>
      <c r="K84" s="84"/>
      <c r="L84" s="84"/>
      <c r="M84" s="117"/>
      <c r="N84" s="87"/>
    </row>
    <row r="85" ht="13.5" customHeight="1" thickBot="1"/>
    <row r="86" spans="2:13" ht="18.75" customHeight="1" thickBot="1">
      <c r="B86" s="133" t="str">
        <f>'[1]data_jazyky'!$B$77</f>
        <v>ŽIVOT JE NĚKDY HOŘKÝ …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ht="18.75" customHeight="1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2:13" ht="13.5" customHeight="1">
      <c r="B88" s="77" t="str">
        <f>'[1]data_jazyky'!$B$79</f>
        <v>NEJNIŽŠÍ NÁHOZ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 ht="6" customHeight="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 ht="14.25" customHeight="1">
      <c r="B90" s="79" t="str">
        <f>UPPER('[1]data_jazyky'!$B$67)</f>
        <v>JEDNOTLIVCI</v>
      </c>
      <c r="C90" s="79"/>
      <c r="D90" s="79"/>
      <c r="E90" s="79"/>
      <c r="F90" s="79"/>
      <c r="G90" s="79"/>
      <c r="H90" s="79"/>
      <c r="I90" s="78"/>
      <c r="J90" s="79" t="str">
        <f>UPPER('[1]data_jazyky'!$B$70)</f>
        <v>DRUŽSTVA</v>
      </c>
      <c r="K90" s="79"/>
      <c r="L90" s="79"/>
      <c r="M90" s="79"/>
    </row>
    <row r="91" ht="6" customHeight="1"/>
    <row r="92" spans="2:14" ht="13.5" customHeight="1">
      <c r="B92" s="80"/>
      <c r="C92" s="81" t="str">
        <f>'[1]data_jazyky'!$B$71</f>
        <v>Jméno hráče</v>
      </c>
      <c r="D92" s="82" t="str">
        <f>'[1]data_jazyky'!$B$72</f>
        <v>Družstvo</v>
      </c>
      <c r="E92" s="82"/>
      <c r="F92" s="82"/>
      <c r="G92" s="83" t="str">
        <f>'[1]data_jazyky'!$B$73</f>
        <v>Výkon</v>
      </c>
      <c r="H92" s="83"/>
      <c r="I92" s="84"/>
      <c r="J92" s="80"/>
      <c r="K92" s="85" t="str">
        <f>'[1]data_jazyky'!$B$72</f>
        <v>Družstvo</v>
      </c>
      <c r="L92" s="85"/>
      <c r="M92" s="86" t="str">
        <f>'[1]data_jazyky'!$B$73</f>
        <v>Výkon</v>
      </c>
      <c r="N92" s="87"/>
    </row>
    <row r="93" spans="2:14" ht="13.5" customHeight="1">
      <c r="B93" s="88">
        <f>IF(G93&gt;0,IF(RANK(G93,$G$93:$G$102,1)=MAX(B$92:B92),"",IF(ISBLANK(C93),"",RANK(G93,$G$93:$G$102,1))),"")</f>
        <v>1</v>
      </c>
      <c r="C93" s="89" t="s">
        <v>90</v>
      </c>
      <c r="D93" s="90" t="s">
        <v>17</v>
      </c>
      <c r="E93" s="90"/>
      <c r="F93" s="90"/>
      <c r="G93" s="91">
        <v>95</v>
      </c>
      <c r="H93" s="91"/>
      <c r="I93" s="84"/>
      <c r="J93" s="92">
        <f>IF(M93&gt;0,IF(RANK(M93,$M$93:$M$102,1)=MAX(J$92:J92),"",IF(ISBLANK(K93),"",RANK(M93,$M$93:$M$102,1))),"")</f>
        <v>1</v>
      </c>
      <c r="K93" s="93" t="s">
        <v>7</v>
      </c>
      <c r="L93" s="93"/>
      <c r="M93" s="94">
        <v>160</v>
      </c>
      <c r="N93" s="87"/>
    </row>
    <row r="94" spans="2:14" ht="13.5" customHeight="1">
      <c r="B94" s="88">
        <f>IF(G94&gt;0,IF(RANK(G94,$G$93:$G$102,1)=MAX(B$92:B93),"",IF(ISBLANK(C94),"",RANK(G94,$G$93:$G$102,1))),"")</f>
        <v>2</v>
      </c>
      <c r="C94" s="89" t="s">
        <v>88</v>
      </c>
      <c r="D94" s="95" t="s">
        <v>6</v>
      </c>
      <c r="E94" s="95"/>
      <c r="F94" s="95"/>
      <c r="G94" s="91">
        <v>122</v>
      </c>
      <c r="H94" s="91"/>
      <c r="I94" s="84"/>
      <c r="J94" s="92">
        <f>IF(M94&gt;0,IF(RANK(M94,$M$93:$M$102,1)=MAX(J$92:J93),"",IF(ISBLANK(K94),"",RANK(M94,$M$93:$M$102,1))),"")</f>
      </c>
      <c r="K94" s="93" t="s">
        <v>7</v>
      </c>
      <c r="L94" s="93"/>
      <c r="M94" s="94">
        <v>160</v>
      </c>
      <c r="N94" s="87"/>
    </row>
    <row r="95" spans="2:14" ht="13.5" customHeight="1">
      <c r="B95" s="88">
        <f>IF(G95&gt;0,IF(RANK(G95,$G$93:$G$102,1)=MAX(B$92:B94),"",IF(ISBLANK(C95),"",RANK(G95,$G$93:$G$102,1))),"")</f>
        <v>3</v>
      </c>
      <c r="C95" s="89" t="s">
        <v>86</v>
      </c>
      <c r="D95" s="90" t="s">
        <v>6</v>
      </c>
      <c r="E95" s="90"/>
      <c r="F95" s="90"/>
      <c r="G95" s="91">
        <v>124</v>
      </c>
      <c r="H95" s="91"/>
      <c r="I95" s="84"/>
      <c r="J95" s="92">
        <f>IF(M95&gt;0,IF(RANK(M95,$M$93:$M$102,1)=MAX(J$92:J94),"",IF(ISBLANK(K95),"",RANK(M95,$M$93:$M$102,1))),"")</f>
        <v>3</v>
      </c>
      <c r="K95" s="93" t="s">
        <v>7</v>
      </c>
      <c r="L95" s="93"/>
      <c r="M95" s="94">
        <v>351</v>
      </c>
      <c r="N95" s="87"/>
    </row>
    <row r="96" spans="2:14" ht="13.5" customHeight="1">
      <c r="B96" s="88">
        <f>IF(G96&gt;0,IF(RANK(G96,$G$93:$G$102,1)=MAX(B$92:B95),"",IF(ISBLANK(C96),"",RANK(G96,$G$93:$G$102,1))),"")</f>
        <v>4</v>
      </c>
      <c r="C96" s="89" t="s">
        <v>90</v>
      </c>
      <c r="D96" s="90" t="s">
        <v>17</v>
      </c>
      <c r="E96" s="90"/>
      <c r="F96" s="90"/>
      <c r="G96" s="91">
        <v>133</v>
      </c>
      <c r="H96" s="91"/>
      <c r="I96" s="84"/>
      <c r="J96" s="92">
        <f>IF(M96&gt;0,IF(RANK(M96,$M$93:$M$102,1)=MAX(J$92:J95),"",IF(ISBLANK(K96),"",RANK(M96,$M$93:$M$102,1))),"")</f>
        <v>4</v>
      </c>
      <c r="K96" s="93" t="s">
        <v>7</v>
      </c>
      <c r="L96" s="93"/>
      <c r="M96" s="94">
        <v>364</v>
      </c>
      <c r="N96" s="87"/>
    </row>
    <row r="97" spans="2:14" ht="13.5" customHeight="1">
      <c r="B97" s="88">
        <f>IF(G97&gt;0,IF(RANK(G97,$G$93:$G$102,1)=MAX(B$92:B96),"",IF(ISBLANK(C97),"",RANK(G97,$G$93:$G$102,1))),"")</f>
        <v>5</v>
      </c>
      <c r="C97" s="89" t="s">
        <v>86</v>
      </c>
      <c r="D97" s="90" t="s">
        <v>6</v>
      </c>
      <c r="E97" s="90"/>
      <c r="F97" s="90"/>
      <c r="G97" s="91">
        <v>134</v>
      </c>
      <c r="H97" s="91"/>
      <c r="I97" s="84"/>
      <c r="J97" s="92">
        <f>IF(M97&gt;0,IF(RANK(M97,$M$93:$M$102,1)=MAX(J$92:J96),"",IF(ISBLANK(K97),"",RANK(M97,$M$93:$M$102,1))),"")</f>
        <v>5</v>
      </c>
      <c r="K97" s="93" t="s">
        <v>7</v>
      </c>
      <c r="L97" s="93"/>
      <c r="M97" s="94">
        <v>376</v>
      </c>
      <c r="N97" s="87"/>
    </row>
    <row r="98" spans="2:14" ht="13.5" customHeight="1">
      <c r="B98" s="88">
        <f>IF(G98&gt;0,IF(RANK(G98,$G$93:$G$102,1)=MAX(B$92:B97),"",IF(ISBLANK(C98),"",RANK(G98,$G$93:$G$102,1))),"")</f>
        <v>6</v>
      </c>
      <c r="C98" s="89" t="s">
        <v>90</v>
      </c>
      <c r="D98" s="90" t="s">
        <v>17</v>
      </c>
      <c r="E98" s="90"/>
      <c r="F98" s="90"/>
      <c r="G98" s="91">
        <v>139</v>
      </c>
      <c r="H98" s="91"/>
      <c r="I98" s="84"/>
      <c r="J98" s="92">
        <f>IF(M98&gt;0,IF(RANK(M98,$M$93:$M$102,1)=MAX(J$92:J97),"",IF(ISBLANK(K98),"",RANK(M98,$M$93:$M$102,1))),"")</f>
        <v>6</v>
      </c>
      <c r="K98" s="93" t="s">
        <v>17</v>
      </c>
      <c r="L98" s="93"/>
      <c r="M98" s="94">
        <v>436</v>
      </c>
      <c r="N98" s="87"/>
    </row>
    <row r="99" spans="2:14" ht="13.5" customHeight="1">
      <c r="B99" s="88">
        <f>IF(G99&gt;0,IF(RANK(G99,$G$93:$G$102,1)=MAX(B$92:B98),"",IF(ISBLANK(C99),"",RANK(G99,$G$93:$G$102,1))),"")</f>
        <v>7</v>
      </c>
      <c r="C99" s="89" t="s">
        <v>87</v>
      </c>
      <c r="D99" s="90" t="s">
        <v>17</v>
      </c>
      <c r="E99" s="90"/>
      <c r="F99" s="90"/>
      <c r="G99" s="91">
        <v>142</v>
      </c>
      <c r="H99" s="91"/>
      <c r="I99" s="84"/>
      <c r="J99" s="92">
        <f>IF(M99&gt;0,IF(RANK(M99,$M$93:$M$102,1)=MAX(J$92:J98),"",IF(ISBLANK(K99),"",RANK(M99,$M$93:$M$102,1))),"")</f>
        <v>7</v>
      </c>
      <c r="K99" s="93" t="s">
        <v>17</v>
      </c>
      <c r="L99" s="93"/>
      <c r="M99" s="94">
        <v>468</v>
      </c>
      <c r="N99" s="87"/>
    </row>
    <row r="100" spans="2:14" ht="13.5" customHeight="1">
      <c r="B100" s="88">
        <f>IF(G100&gt;0,IF(RANK(G100,$G$93:$G$102,1)=MAX(B$92:B99),"",IF(ISBLANK(C100),"",RANK(G100,$G$93:$G$102,1))),"")</f>
        <v>8</v>
      </c>
      <c r="C100" s="89" t="s">
        <v>85</v>
      </c>
      <c r="D100" s="90" t="s">
        <v>12</v>
      </c>
      <c r="E100" s="90"/>
      <c r="F100" s="90"/>
      <c r="G100" s="91">
        <v>144</v>
      </c>
      <c r="H100" s="91"/>
      <c r="I100" s="84"/>
      <c r="J100" s="92">
        <f>IF(M100&gt;0,IF(RANK(M100,$M$93:$M$102,1)=MAX(J$92:J99),"",IF(ISBLANK(K100),"",RANK(M100,$M$93:$M$102,1))),"")</f>
        <v>8</v>
      </c>
      <c r="K100" s="93" t="s">
        <v>6</v>
      </c>
      <c r="L100" s="93"/>
      <c r="M100" s="94">
        <v>477</v>
      </c>
      <c r="N100" s="87"/>
    </row>
    <row r="101" spans="2:14" ht="13.5" customHeight="1">
      <c r="B101" s="88">
        <f>IF(G101&gt;0,IF(RANK(G101,$G$93:$G$102,1)=MAX(B$92:B100),"",IF(ISBLANK(C101),"",RANK(G101,$G$93:$G$102,1))),"")</f>
        <v>9</v>
      </c>
      <c r="C101" s="89" t="s">
        <v>90</v>
      </c>
      <c r="D101" s="90" t="s">
        <v>17</v>
      </c>
      <c r="E101" s="90"/>
      <c r="F101" s="90"/>
      <c r="G101" s="91">
        <v>147</v>
      </c>
      <c r="H101" s="91"/>
      <c r="I101" s="84"/>
      <c r="J101" s="92">
        <f>IF(M101&gt;0,IF(RANK(M101,$M$93:$M$102,1)=MAX(J$92:J100),"",IF(ISBLANK(K101),"",RANK(M101,$M$93:$M$102,1))),"")</f>
        <v>9</v>
      </c>
      <c r="K101" s="93" t="s">
        <v>12</v>
      </c>
      <c r="L101" s="93"/>
      <c r="M101" s="94">
        <v>478</v>
      </c>
      <c r="N101" s="87"/>
    </row>
    <row r="102" spans="2:14" ht="13.5" customHeight="1">
      <c r="B102" s="88">
        <f>IF(G102&gt;0,IF(RANK(G102,$G$93:$G$102,1)=MAX(B$92:B101),"",IF(ISBLANK(C102),"",RANK(G102,$G$93:$G$102,1))),"")</f>
        <v>10</v>
      </c>
      <c r="C102" s="89" t="s">
        <v>90</v>
      </c>
      <c r="D102" s="90" t="s">
        <v>17</v>
      </c>
      <c r="E102" s="90"/>
      <c r="F102" s="90"/>
      <c r="G102" s="91">
        <v>149</v>
      </c>
      <c r="H102" s="91"/>
      <c r="I102" s="84"/>
      <c r="J102" s="92">
        <f>IF(M102&gt;0,IF(RANK(M102,$M$93:$M$102,1)=MAX(J$92:J101),"",IF(ISBLANK(K102),"",RANK(M102,$M$93:$M$102,1))),"")</f>
        <v>10</v>
      </c>
      <c r="K102" s="93" t="s">
        <v>17</v>
      </c>
      <c r="L102" s="93"/>
      <c r="M102" s="94">
        <v>479</v>
      </c>
      <c r="N102" s="87"/>
    </row>
    <row r="104" spans="2:13" ht="13.5" customHeight="1">
      <c r="B104" s="77" t="str">
        <f>'[1]data_jazyky'!$B$81</f>
        <v>NEJNIŽŠÍ PRŮMĚR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 ht="6" customHeight="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 ht="14.25" customHeight="1">
      <c r="B106" s="79" t="str">
        <f>UPPER('[1]data_jazyky'!$B$67)</f>
        <v>JEDNOTLIVCI</v>
      </c>
      <c r="C106" s="79"/>
      <c r="D106" s="79"/>
      <c r="E106" s="79"/>
      <c r="F106" s="79"/>
      <c r="G106" s="79"/>
      <c r="H106" s="79"/>
      <c r="I106" s="78"/>
      <c r="J106" s="79" t="str">
        <f>UPPER('[1]data_jazyky'!$B$70)</f>
        <v>DRUŽSTVA</v>
      </c>
      <c r="K106" s="79"/>
      <c r="L106" s="79"/>
      <c r="M106" s="79"/>
    </row>
    <row r="107" ht="6" customHeight="1"/>
    <row r="108" spans="2:14" ht="13.5" customHeight="1">
      <c r="B108" s="80"/>
      <c r="C108" s="81" t="str">
        <f>'[1]data_jazyky'!$B$71</f>
        <v>Jméno hráče</v>
      </c>
      <c r="D108" s="82" t="str">
        <f>'[1]data_jazyky'!$B$72</f>
        <v>Družstvo</v>
      </c>
      <c r="E108" s="82"/>
      <c r="F108" s="82"/>
      <c r="G108" s="83" t="str">
        <f>'[1]data_jazyky'!$B$75</f>
        <v>Průměr</v>
      </c>
      <c r="H108" s="83"/>
      <c r="I108" s="84"/>
      <c r="J108" s="80"/>
      <c r="K108" s="85" t="str">
        <f>'[1]data_jazyky'!$B$72</f>
        <v>Družstvo</v>
      </c>
      <c r="L108" s="85"/>
      <c r="M108" s="86" t="str">
        <f>'[1]data_jazyky'!$B$75</f>
        <v>Průměr</v>
      </c>
      <c r="N108" s="87"/>
    </row>
    <row r="109" spans="2:14" ht="13.5" customHeight="1">
      <c r="B109" s="88">
        <f>IF(G109&gt;0,IF(RANK(G109,$G$109:$G$118,1)=MAX(B$108:B108),"",IF(ISBLANK(C109),"",RANK(G109,$G$109:$G$118,1))),"")</f>
        <v>1</v>
      </c>
      <c r="C109" s="89" t="s">
        <v>90</v>
      </c>
      <c r="D109" s="90" t="s">
        <v>17</v>
      </c>
      <c r="E109" s="90"/>
      <c r="F109" s="90"/>
      <c r="G109" s="100">
        <v>132.6</v>
      </c>
      <c r="H109" s="100"/>
      <c r="I109" s="84"/>
      <c r="J109" s="92">
        <f>IF(M109&gt;0,IF(RANK(M109,$M$109:$M$118,1)=MAX(J$108:J108),"",IF(ISBLANK(K109),"",RANK(M109,$M$109:$M$118,1))),"")</f>
        <v>1</v>
      </c>
      <c r="K109" s="93" t="s">
        <v>7</v>
      </c>
      <c r="L109" s="93"/>
      <c r="M109" s="101">
        <v>282.2</v>
      </c>
      <c r="N109" s="87"/>
    </row>
    <row r="110" spans="2:14" ht="13.5" customHeight="1">
      <c r="B110" s="88">
        <f>IF(G110&gt;0,IF(RANK(G110,$G$109:$G$118,1)=MAX(B$108:B109),"",IF(ISBLANK(C110),"",RANK(G110,$G$109:$G$118,1))),"")</f>
        <v>2</v>
      </c>
      <c r="C110" s="89" t="s">
        <v>86</v>
      </c>
      <c r="D110" s="95" t="s">
        <v>6</v>
      </c>
      <c r="E110" s="95"/>
      <c r="F110" s="95"/>
      <c r="G110" s="100">
        <v>161.2</v>
      </c>
      <c r="H110" s="100"/>
      <c r="I110" s="84"/>
      <c r="J110" s="92">
        <f>IF(M110&gt;0,IF(RANK(M110,$M$109:$M$118,1)=MAX(J$108:J109),"",IF(ISBLANK(K110),"",RANK(M110,$M$109:$M$118,1))),"")</f>
        <v>2</v>
      </c>
      <c r="K110" s="93" t="s">
        <v>17</v>
      </c>
      <c r="L110" s="93"/>
      <c r="M110" s="101">
        <v>481.6</v>
      </c>
      <c r="N110" s="87"/>
    </row>
    <row r="111" spans="2:14" ht="13.5" customHeight="1">
      <c r="B111" s="88">
        <f>IF(G111&gt;0,IF(RANK(G111,$G$109:$G$118,1)=MAX(B$108:B110),"",IF(ISBLANK(C111),"",RANK(G111,$G$109:$G$118,1))),"")</f>
        <v>3</v>
      </c>
      <c r="C111" s="89" t="s">
        <v>87</v>
      </c>
      <c r="D111" s="90" t="s">
        <v>17</v>
      </c>
      <c r="E111" s="90"/>
      <c r="F111" s="90"/>
      <c r="G111" s="100">
        <v>163.2</v>
      </c>
      <c r="H111" s="100"/>
      <c r="I111" s="84"/>
      <c r="J111" s="92">
        <f>IF(M111&gt;0,IF(RANK(M111,$M$109:$M$118,1)=MAX(J$108:J110),"",IF(ISBLANK(K111),"",RANK(M111,$M$109:$M$118,1))),"")</f>
        <v>3</v>
      </c>
      <c r="K111" s="93" t="s">
        <v>6</v>
      </c>
      <c r="L111" s="93"/>
      <c r="M111" s="101">
        <v>517.4</v>
      </c>
      <c r="N111" s="87"/>
    </row>
    <row r="112" spans="2:14" ht="13.5" customHeight="1">
      <c r="B112" s="88">
        <f>IF(G112&gt;0,IF(RANK(G112,$G$109:$G$118,1)=MAX(B$108:B111),"",IF(ISBLANK(C112),"",RANK(G112,$G$109:$G$118,1))),"")</f>
        <v>4</v>
      </c>
      <c r="C112" s="89" t="s">
        <v>77</v>
      </c>
      <c r="D112" s="90" t="s">
        <v>12</v>
      </c>
      <c r="E112" s="90"/>
      <c r="F112" s="90"/>
      <c r="G112" s="100">
        <v>169</v>
      </c>
      <c r="H112" s="100"/>
      <c r="I112" s="84"/>
      <c r="J112" s="92">
        <f>IF(M112&gt;0,IF(RANK(M112,$M$109:$M$118,1)=MAX(J$108:J111),"",IF(ISBLANK(K112),"",RANK(M112,$M$109:$M$118,1))),"")</f>
        <v>4</v>
      </c>
      <c r="K112" s="93" t="s">
        <v>12</v>
      </c>
      <c r="L112" s="93"/>
      <c r="M112" s="101">
        <v>551</v>
      </c>
      <c r="N112" s="87"/>
    </row>
    <row r="113" spans="2:14" ht="13.5" customHeight="1">
      <c r="B113" s="88">
        <f>IF(G113&gt;0,IF(RANK(G113,$G$109:$G$118,1)=MAX(B$108:B112),"",IF(ISBLANK(C113),"",RANK(G113,$G$109:$G$118,1))),"")</f>
        <v>5</v>
      </c>
      <c r="C113" s="89" t="s">
        <v>88</v>
      </c>
      <c r="D113" s="90" t="s">
        <v>6</v>
      </c>
      <c r="E113" s="90"/>
      <c r="F113" s="90"/>
      <c r="G113" s="100">
        <v>170</v>
      </c>
      <c r="H113" s="100"/>
      <c r="I113" s="84"/>
      <c r="J113" s="92">
        <f>IF(M113&gt;0,IF(RANK(M113,$M$109:$M$118,1)=MAX(J$108:J112),"",IF(ISBLANK(K113),"",RANK(M113,$M$109:$M$118,1))),"")</f>
        <v>5</v>
      </c>
      <c r="K113" s="93" t="s">
        <v>11</v>
      </c>
      <c r="L113" s="93"/>
      <c r="M113" s="101">
        <v>564</v>
      </c>
      <c r="N113" s="87"/>
    </row>
    <row r="114" spans="2:14" ht="13.5" customHeight="1">
      <c r="B114" s="88">
        <f>IF(G114&gt;0,IF(RANK(G114,$G$109:$G$118,1)=MAX(B$108:B113),"",IF(ISBLANK(C114),"",RANK(G114,$G$109:$G$118,1))),"")</f>
        <v>6</v>
      </c>
      <c r="C114" s="89" t="s">
        <v>67</v>
      </c>
      <c r="D114" s="90" t="s">
        <v>7</v>
      </c>
      <c r="E114" s="90"/>
      <c r="F114" s="90"/>
      <c r="G114" s="100">
        <v>172.33333333333334</v>
      </c>
      <c r="H114" s="100"/>
      <c r="I114" s="84"/>
      <c r="J114" s="92">
        <f>IF(M114&gt;0,IF(RANK(M114,$M$109:$M$118,1)=MAX(J$108:J113),"",IF(ISBLANK(K114),"",RANK(M114,$M$109:$M$118,1))),"")</f>
        <v>6</v>
      </c>
      <c r="K114" s="93" t="s">
        <v>16</v>
      </c>
      <c r="L114" s="93"/>
      <c r="M114" s="101">
        <v>592.6</v>
      </c>
      <c r="N114" s="87"/>
    </row>
    <row r="115" spans="2:14" ht="13.5" customHeight="1">
      <c r="B115" s="88">
        <f>IF(G115&gt;0,IF(RANK(G115,$G$109:$G$118,1)=MAX(B$108:B114),"",IF(ISBLANK(C115),"",RANK(G115,$G$109:$G$118,1))),"")</f>
        <v>7</v>
      </c>
      <c r="C115" s="89" t="s">
        <v>72</v>
      </c>
      <c r="D115" s="90" t="s">
        <v>11</v>
      </c>
      <c r="E115" s="90"/>
      <c r="F115" s="90"/>
      <c r="G115" s="100">
        <v>177.8</v>
      </c>
      <c r="H115" s="100"/>
      <c r="I115" s="84"/>
      <c r="J115" s="92">
        <f>IF(M115&gt;0,IF(RANK(M115,$M$109:$M$118,1)=MAX(J$108:J114),"",IF(ISBLANK(K115),"",RANK(M115,$M$109:$M$118,1))),"")</f>
      </c>
      <c r="K115" s="93"/>
      <c r="L115" s="93"/>
      <c r="M115" s="101"/>
      <c r="N115" s="87"/>
    </row>
    <row r="116" spans="2:14" ht="13.5" customHeight="1">
      <c r="B116" s="88">
        <f>IF(G116&gt;0,IF(RANK(G116,$G$109:$G$118,1)=MAX(B$108:B115),"",IF(ISBLANK(C116),"",RANK(G116,$G$109:$G$118,1))),"")</f>
        <v>8</v>
      </c>
      <c r="C116" s="89" t="s">
        <v>76</v>
      </c>
      <c r="D116" s="90" t="s">
        <v>7</v>
      </c>
      <c r="E116" s="90"/>
      <c r="F116" s="90"/>
      <c r="G116" s="100">
        <v>178.8</v>
      </c>
      <c r="H116" s="100"/>
      <c r="I116" s="84"/>
      <c r="J116" s="92">
        <f>IF(M116&gt;0,IF(RANK(M116,$M$109:$M$118,1)=MAX(J$108:J115),"",IF(ISBLANK(K116),"",RANK(M116,$M$109:$M$118,1))),"")</f>
      </c>
      <c r="K116" s="93"/>
      <c r="L116" s="93"/>
      <c r="M116" s="101"/>
      <c r="N116" s="87"/>
    </row>
    <row r="117" spans="2:14" ht="13.5" customHeight="1">
      <c r="B117" s="88">
        <f>IF(G117&gt;0,IF(RANK(G117,$G$109:$G$118,1)=MAX(B$108:B116),"",IF(ISBLANK(C117),"",RANK(G117,$G$109:$G$118,1))),"")</f>
        <v>9</v>
      </c>
      <c r="C117" s="89" t="s">
        <v>85</v>
      </c>
      <c r="D117" s="90" t="s">
        <v>12</v>
      </c>
      <c r="E117" s="90"/>
      <c r="F117" s="90"/>
      <c r="G117" s="100">
        <v>184</v>
      </c>
      <c r="H117" s="100"/>
      <c r="I117" s="84"/>
      <c r="J117" s="92">
        <f>IF(M117&gt;0,IF(RANK(M117,$M$109:$M$118,1)=MAX(J$108:J116),"",IF(ISBLANK(K117),"",RANK(M117,$M$109:$M$118,1))),"")</f>
      </c>
      <c r="K117" s="93"/>
      <c r="L117" s="93"/>
      <c r="M117" s="101"/>
      <c r="N117" s="87"/>
    </row>
    <row r="118" spans="2:14" ht="13.5" customHeight="1">
      <c r="B118" s="88">
        <f>IF(G118&gt;0,IF(RANK(G118,$G$109:$G$118,1)=MAX(B$108:B117),"",IF(ISBLANK(C118),"",RANK(G118,$G$109:$G$118,1))),"")</f>
        <v>10</v>
      </c>
      <c r="C118" s="89" t="s">
        <v>75</v>
      </c>
      <c r="D118" s="90" t="s">
        <v>17</v>
      </c>
      <c r="E118" s="90"/>
      <c r="F118" s="90"/>
      <c r="G118" s="100">
        <v>185.8</v>
      </c>
      <c r="H118" s="100"/>
      <c r="I118" s="84"/>
      <c r="J118" s="92">
        <f>IF(M118&gt;0,IF(RANK(M118,$M$109:$M$118,1)=MAX(J$108:J117),"",IF(ISBLANK(K118),"",RANK(M118,$M$109:$M$118,1))),"")</f>
      </c>
      <c r="K118" s="93"/>
      <c r="L118" s="93"/>
      <c r="M118" s="101"/>
      <c r="N118" s="87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2014-04-13T13:49:35Z</dcterms:created>
  <dcterms:modified xsi:type="dcterms:W3CDTF">2014-04-13T13:51:05Z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