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List1" sheetId="1" r:id="rId1"/>
    <sheet name="Výsledky" sheetId="2" r:id="rId2"/>
    <sheet name="Tabulka" sheetId="3" r:id="rId3"/>
    <sheet name="Jednotlivci" sheetId="4" r:id="rId4"/>
    <sheet name="Statistika" sheetId="5" r:id="rId5"/>
    <sheet name="Statistika celková" sheetId="6" r:id="rId6"/>
  </sheets>
  <externalReferences>
    <externalReference r:id="rId9"/>
  </externalReferences>
  <definedNames>
    <definedName name="AD" localSheetId="5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5">'Statistika celková'!$K$92</definedName>
    <definedName name="e_DruzstvoMinNj" localSheetId="5">'Statistika celková'!$D$92</definedName>
    <definedName name="e_DruzstvoMinPd" localSheetId="5">'Statistika celková'!$K$108</definedName>
    <definedName name="e_DruzstvoMinPj" localSheetId="5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5">'Statistika celková'!$C$92</definedName>
    <definedName name="e_JmenoMinPj" localSheetId="5">'Statistika celková'!$C$108</definedName>
    <definedName name="e_JmenoNHj">#REF!</definedName>
    <definedName name="e_JmenoNN">#REF!</definedName>
    <definedName name="e_JmenoNP">#REF!</definedName>
    <definedName name="e_Nazev" localSheetId="5">'Statistika celková'!$A$2</definedName>
    <definedName name="e_PorMinNd" localSheetId="5">'Statistika celková'!$J$92</definedName>
    <definedName name="e_PorMinNj" localSheetId="5">'Statistika celková'!$B$92</definedName>
    <definedName name="e_PorMinPd" localSheetId="5">'Statistika celková'!$J$108</definedName>
    <definedName name="e_PorMinPj" localSheetId="5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5">'Statistika celková'!$M$108</definedName>
    <definedName name="e_PrumerMinPj" localSheetId="5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5">'Statistika celková'!$M$92</definedName>
    <definedName name="e_VykonMinNj" localSheetId="5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3">'Jednotlivci'!$A$1:$Q$55</definedName>
    <definedName name="_xlnm.Print_Area" localSheetId="4">'Statistika'!$A$1:$N$118</definedName>
    <definedName name="_xlnm.Print_Area" localSheetId="5">'Statistika celková'!$A$1:$N$118</definedName>
    <definedName name="_xlnm.Print_Area" localSheetId="2">'Tabulka'!$A$1:$N$52</definedName>
    <definedName name="_xlnm.Print_Area" localSheetId="1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'[1]výsledky'!$AY$431:$BR$440</definedName>
    <definedName name="V_cislo">'[1]výsledky'!$I$2,'[1]výsledky'!$U$2,'[1]výsledky'!$AE$2,'[1]výsledky'!$AQ$2</definedName>
    <definedName name="V_druzstva">'[1]výsledky'!$AY$441:$BR$441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'[1]výsledky'!$AY$452:$BR$461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'[1]výsledky'!$AY$442:$BR$451</definedName>
    <definedName name="V_jmeno">'[1]výsledky'!$E$2,'[1]výsledky'!$V$2,'[1]výsledky'!$AA$2,'[1]výsledky'!$AR$2</definedName>
    <definedName name="V_odkaz">'[1]výsledky'!$AY$473:$BR$473</definedName>
    <definedName name="V_pocet">'[1]výsledky'!$AY$472:$BR$472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3" hidden="1">'Jednotlivci'!$F$1:$L$5</definedName>
    <definedName name="Z_15451C73_F8AD_11D7_B4DE_000103BA9DEB_.wvu.PrintArea" localSheetId="2" hidden="1">'Tabulka'!$C$5:$M$7</definedName>
    <definedName name="Z_15451C76_F8AD_11D7_B4DE_000103BA9DEB_.wvu.PrintArea" localSheetId="3" hidden="1">'Jednotlivci'!$F$1:$L$5</definedName>
    <definedName name="Z_15451C76_F8AD_11D7_B4DE_000103BA9DEB_.wvu.PrintArea" localSheetId="2" hidden="1">'Tabulka'!$C$5:$M$7</definedName>
    <definedName name="Z_15451C79_F8AD_11D7_B4DE_000103BA9DEB_.wvu.PrintArea" localSheetId="3" hidden="1">'Jednotlivci'!$F$1:$L$5</definedName>
    <definedName name="Z_15451C79_F8AD_11D7_B4DE_000103BA9DEB_.wvu.PrintArea" localSheetId="2" hidden="1">'Tabulka'!$C$5:$M$7</definedName>
    <definedName name="Z_15451C7C_F8AD_11D7_B4DE_000103BA9DEB_.wvu.PrintArea" localSheetId="3" hidden="1">'Jednotlivci'!$F$1:$L$5</definedName>
    <definedName name="Z_15451C7C_F8AD_11D7_B4DE_000103BA9DEB_.wvu.PrintArea" localSheetId="2" hidden="1">'Tabulka'!$C$5:$M$7</definedName>
    <definedName name="Z_15451D1C_F8AD_11D7_B4DE_000103BA9DEB_.wvu.PrintArea" localSheetId="3" hidden="1">'Jednotlivci'!$F$1:$L$5</definedName>
    <definedName name="Z_15451D1C_F8AD_11D7_B4DE_000103BA9DEB_.wvu.PrintArea" localSheetId="2" hidden="1">'Tabulka'!$C$5:$M$7</definedName>
    <definedName name="Z_AF314E4F_83C3_4DF2_B4A9_655F7BE666E6_.wvu.PrintArea" localSheetId="3" hidden="1">'Jednotlivci'!$F$1:$L$5</definedName>
    <definedName name="Z_AF314E4F_83C3_4DF2_B4A9_655F7BE666E6_.wvu.PrintArea" localSheetId="2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<sst xmlns="http://schemas.openxmlformats.org/spreadsheetml/2006/main" count="805" uniqueCount="175">
  <si>
    <t>:</t>
  </si>
  <si>
    <t xml:space="preserve">D :   </t>
  </si>
  <si>
    <t xml:space="preserve">H :   </t>
  </si>
  <si>
    <t>2. Regionální Liga Severní Morava</t>
  </si>
  <si>
    <t>3. hrací den - 16.11.2014</t>
  </si>
  <si>
    <t>centrum Šantovka Olomouc</t>
  </si>
  <si>
    <t>Vapka - Nilfisk</t>
  </si>
  <si>
    <t>Now or Never</t>
  </si>
  <si>
    <t>5 : 0</t>
  </si>
  <si>
    <t>Uher Radovan 179, Uher Stanislav ml. 170, Uher Stanislav st. 136</t>
  </si>
  <si>
    <t>Veselík Jan 157, Janda Jiří 155, Balej Tomáš 126</t>
  </si>
  <si>
    <t>SK CNC Produkt Ostrava</t>
  </si>
  <si>
    <t>SK Skivelo Olomouc</t>
  </si>
  <si>
    <t>Roubalík Petr 180, Hasníková Martina 214 ( +10), Křižka Filip 224</t>
  </si>
  <si>
    <t>Janošec Miroslav ml. 173, Maléřová Pavlína 143 ( +10), Zápalka Stanislav 164</t>
  </si>
  <si>
    <t>BO Junioři</t>
  </si>
  <si>
    <t>Devils</t>
  </si>
  <si>
    <t>Grunda Daniel 146 ( +10), Zuština David 174, Hargašová Nikola 161 ( +10)</t>
  </si>
  <si>
    <t>Grunda Aleš 97, Tříska Roman 161, Dostál Jiří 124</t>
  </si>
  <si>
    <t>EC Team</t>
  </si>
  <si>
    <t>BC Holešov</t>
  </si>
  <si>
    <t>0 : 5</t>
  </si>
  <si>
    <t>Velek Stanislav 132, Chmelík Ondřej 162, Zapletalová Jiřina 125 ( +10)</t>
  </si>
  <si>
    <t>Kaňa Patrik 162, Šťasta Radek 167, Hasník Vít 166</t>
  </si>
  <si>
    <t>1 : 4</t>
  </si>
  <si>
    <t>Tříska Roman 133, Dostál Jiří 199, Grunda Aleš 127</t>
  </si>
  <si>
    <t>Kaňa Patrik 197, Šťasta Radek 149, Hasník Vít 195</t>
  </si>
  <si>
    <t>4 : 1</t>
  </si>
  <si>
    <t>Zuština David 179, Smékalová Simona 177 ( +10), Grunda Daniel 171 ( +10)</t>
  </si>
  <si>
    <t>Chmelík Ondřej 196, Zapletalová Jiřina 166 ( +10), Krejčová Danuše 133 ( +10)</t>
  </si>
  <si>
    <t>Veselík Jan 155, Janda Jiří 132, Balej Tomáš 133</t>
  </si>
  <si>
    <t>Janošec Miroslav ml. 181, Maléřová Pavlína 142 ( +10), Zápalka Stanislav 183</t>
  </si>
  <si>
    <t>Uher Radovan 176, Uher Stanislav ml. 181, Uher Stanislav st. 191</t>
  </si>
  <si>
    <t>Roubalík Petr 166, Hasníková Martina 187 ( +10), Křižka Filip 244</t>
  </si>
  <si>
    <t>Hargašová Nikola 173 ( +10), Zuština David 141, Grunda Daniel 148 ( +10)</t>
  </si>
  <si>
    <t>Janošec Miroslav ml. 201, Maléřová Pavlína 149 ( +10), Zápalka Stanislav 203</t>
  </si>
  <si>
    <t>2 : 3</t>
  </si>
  <si>
    <t>Uher Radovan 155, Uher Stanislav ml. 198, Uher Stanislav st. 113</t>
  </si>
  <si>
    <t>Kaňa Patrik 151, Šťasta Radek 192, Hasník Vít 234</t>
  </si>
  <si>
    <t>3 : 2</t>
  </si>
  <si>
    <t>Chmelík Ondřej 177, Zapletalová Jiřina 164 ( +10), Velek Stanislav 155</t>
  </si>
  <si>
    <t>Roubalík Petr 181, Hasníková Martina 156 ( +10), Křižka Filip 158</t>
  </si>
  <si>
    <t>Balej Tomáš 179, Janda Jiří 187, Veselík Jan 132</t>
  </si>
  <si>
    <t>Tříska Roman 167, Dostál Jiří 160, Grunda Aleš 173</t>
  </si>
  <si>
    <t>Roubalík Petr 215, Hasníková Martina 162 ( +10), Křižka Filip 201</t>
  </si>
  <si>
    <t>Tříska Roman 146, Dostál Jiří 159, Grunda Aleš 160</t>
  </si>
  <si>
    <t>3,5 : 1,5</t>
  </si>
  <si>
    <t>Chmelík Ondřej 158, Zapletalová Jiřina 147 ( +10), Velek Stanislav 137</t>
  </si>
  <si>
    <t>Balej Tomáš 158, Veselík Jan 109, Janda Jiří 141</t>
  </si>
  <si>
    <t>Uher Radovan 164, Uher Stanislav ml. 152, Uher Stanislav st. 147</t>
  </si>
  <si>
    <t>Zuština David 141, Smékalová Simona 141 ( +10), Hargašová Nikola 155 ( +10)</t>
  </si>
  <si>
    <t>Kaňa Patrik 181, Šťasta Radek 189, Hasník Vít 174</t>
  </si>
  <si>
    <t>Janošec Miroslav ml. 169, Maléřová Pavlína 185 ( +10), Zápalka Stanislav 158</t>
  </si>
  <si>
    <t>Velek Stanislav 139, Krejčová Danuše 129 ( +10), Zapletalová Jiřina 139 ( +10)</t>
  </si>
  <si>
    <t>Uher Radovan 210, Uher Stanislav ml. 143, Uher Stanislav st. 136</t>
  </si>
  <si>
    <t>Janošec Miroslav ml. 208, Maléřová Pavlína 215 ( +10), Zápalka Stanislav 138</t>
  </si>
  <si>
    <t>Tříska Roman 120, Dostál Jiří 203, Grunda Aleš 136</t>
  </si>
  <si>
    <t>Roubalík Petr 177, Hasníková Martina 201 ( +10), Křižka Filip 171</t>
  </si>
  <si>
    <t>Kaňa Patrik 155, Šťasta Radek 180, Hasník Vít 177</t>
  </si>
  <si>
    <t>Grunda Daniel 149 ( +10), Zuština David 191, Hargašová Nikola 176 ( +10)</t>
  </si>
  <si>
    <t>Veselík Jan 142, Balej Tomáš 108, Janda Jiří 140</t>
  </si>
  <si>
    <t>Veselík Jan 136, Skasko Michal 119, Janda Jiří 177</t>
  </si>
  <si>
    <t>Roubalík Petr 221, Hasníková Martina 204 ( +10), Křižka Filip 174</t>
  </si>
  <si>
    <t>Kaňa Patrik 145, Šťasta Radek 194, Hasník Vít 210</t>
  </si>
  <si>
    <t>Grunda Daniel 202 ( +10), Hargašová Nikola 144 ( +10), Smékalová Simona 121 ( +10)</t>
  </si>
  <si>
    <t>Janošec Miroslav ml. 183, Maléřová Pavlína 182 ( +10), Zápalka Stanislav 149</t>
  </si>
  <si>
    <t>Uher Radovan 192, Uher Stanislav st. 149, Uher Stanislav ml. 164</t>
  </si>
  <si>
    <t>Tříska Roman 173, Dostál Jiří 151, Grunda Aleš 134</t>
  </si>
  <si>
    <t>Velek Stanislav 123, Krejčová Danuše 175 ( +10), Zapletalová Jiřina 149 ( +10)</t>
  </si>
  <si>
    <t>Janošec Miroslav ml. 149, Maléřová Pavlína 194 ( +10), Zápalka Stanislav 148</t>
  </si>
  <si>
    <t>Velek Stanislav 203, Krejčová Danuše 116 ( +10), Zapletalová Jiřina 126 ( +10)</t>
  </si>
  <si>
    <t>Tříska Roman 136, Dostál Jiří 167, Grunda Aleš 149</t>
  </si>
  <si>
    <t>Uher Radovan 185, Uher Stanislav st. 147, Uher Stanislav ml. 164</t>
  </si>
  <si>
    <t>Kaňa Patrik 123, Šťasta Radek 153, Hasník Vít 223</t>
  </si>
  <si>
    <t>Veselík Jan 192, Skasko Michal 126, Janda Jiří 157</t>
  </si>
  <si>
    <t>Roubalík Petr 162, Hasníková Martina 179 ( +10), Křižka Filip 182</t>
  </si>
  <si>
    <t>Zuština David 174, Grunda Daniel 137 ( +10), Hargašová Nikola 180 ( +10)</t>
  </si>
  <si>
    <t>Bowlingová liga 2014-2015</t>
  </si>
  <si>
    <t>3.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</si>
  <si>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</si>
  <si>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</si>
  <si>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</si>
  <si>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</si>
  <si>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</si>
  <si>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</si>
  <si>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</si>
  <si>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</si>
  <si>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</si>
  <si>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</si>
  <si>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</si>
  <si>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</si>
  <si>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</si>
  <si>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</si>
  <si>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</si>
  <si>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</si>
  <si>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</si>
  <si>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Klein David</t>
  </si>
  <si>
    <t>Křižka Filip</t>
  </si>
  <si>
    <t>Hasníková Martina</t>
  </si>
  <si>
    <t>Mrocek Miroslav</t>
  </si>
  <si>
    <t>Šťasta Radek</t>
  </si>
  <si>
    <t>Janošec Miroslav ml.</t>
  </si>
  <si>
    <t>Roubalík Petr</t>
  </si>
  <si>
    <t>Maléřová Pavlína</t>
  </si>
  <si>
    <t>Uher Radovan</t>
  </si>
  <si>
    <t>Hasník Vít</t>
  </si>
  <si>
    <t>Kaňa Patrik</t>
  </si>
  <si>
    <t>Hargašová Nikola</t>
  </si>
  <si>
    <t>Smékalová Simona</t>
  </si>
  <si>
    <t>Chmelík Ondřej</t>
  </si>
  <si>
    <t>Uher Stanislav ml.</t>
  </si>
  <si>
    <t>Smékal Oldřich</t>
  </si>
  <si>
    <t>Dostál Jiří</t>
  </si>
  <si>
    <t xml:space="preserve">Krejchová Věra </t>
  </si>
  <si>
    <t>Zápalka Stanislav</t>
  </si>
  <si>
    <t>Kučera Petr</t>
  </si>
  <si>
    <t>Zuština David</t>
  </si>
  <si>
    <t>Osička Antonín</t>
  </si>
  <si>
    <t>Grunda Daniel</t>
  </si>
  <si>
    <t>Uher Stanislav st.</t>
  </si>
  <si>
    <t>Balej Tomáš</t>
  </si>
  <si>
    <t>Veselík Jan</t>
  </si>
  <si>
    <t>Zapletalová Jiřina</t>
  </si>
  <si>
    <t>Janda Jiří</t>
  </si>
  <si>
    <t>Grunda Aleš</t>
  </si>
  <si>
    <t>Tříska Roman</t>
  </si>
  <si>
    <t>Velek Stanislav</t>
  </si>
  <si>
    <t>Krejčová Danuše</t>
  </si>
  <si>
    <t>Skasko Michal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</si>
  <si>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</si>
  <si>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</si>
  <si>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</si>
  <si>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</si>
  <si>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</si>
  <si>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</si>
  <si>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</si>
  <si>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</si>
  <si>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>SK CNC Produkt Ostrava - SK Skivelo Olomouc</t>
  </si>
  <si>
    <t>Počet utkání s výsledkem 5:0</t>
  </si>
  <si>
    <t>Počet utkání s výsledkem 4:1</t>
  </si>
  <si>
    <t>Počet utkání s výsledkem 3:2</t>
  </si>
  <si>
    <t>Počet utkání s jiným výsledkem</t>
  </si>
  <si>
    <t>TABULKA - 3. HRACÍ DEN - 16.11.2014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</si>
  <si>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</si>
  <si>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</si>
  <si>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</si>
  <si>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</si>
  <si>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</si>
  <si>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</si>
  <si>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</si>
  <si>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</si>
  <si>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628 : 490</t>
  </si>
  <si>
    <t>EC Team - Now or Never</t>
  </si>
  <si>
    <t>452 : 408</t>
  </si>
  <si>
    <t>NEJVYŠŠÍM POČTEM BODŮ PORAŽENÉHO TÝMU</t>
  </si>
  <si>
    <t>NEJNIŽŠÍM POČTEM BODŮ PORAŽENÉHO TÝMU</t>
  </si>
  <si>
    <t>Vapka - Nilfisk - SK CNC Produkt Ostrava</t>
  </si>
  <si>
    <t>548 : 607</t>
  </si>
  <si>
    <t>BO Junioři - Devils</t>
  </si>
  <si>
    <t>501 : 382</t>
  </si>
  <si>
    <t>NEJVYŠŠÍM SOUČTEM BODŮ OBOU TÝMŮ</t>
  </si>
  <si>
    <t>NEJNIŽŠÍM SOUČTEM BODŮ OBOU TÝMŮ</t>
  </si>
  <si>
    <t>NEJVYŠŠÍM BODOVÝM ROZDÍLEM</t>
  </si>
  <si>
    <t>NEJNIŽŠÍM BODOVÝM ROZDÍLEM</t>
  </si>
  <si>
    <t>Now or Never - SK CNC Produkt Ostrava</t>
  </si>
  <si>
    <t>432 : 609</t>
  </si>
  <si>
    <t>EC Team - SK CNC Produkt Ostrava</t>
  </si>
  <si>
    <t>506 : 505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</si>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</sst>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1" fillId="33" borderId="0" xfId="46" applyFont="1" applyFill="1" applyAlignment="1">
      <alignment horizontal="centerContinuous"/>
      <protection/>
    </xf>
    <xf numFmtId="0" fontId="26" fillId="33" borderId="0" xfId="46" applyFont="1" applyFill="1" applyAlignment="1">
      <alignment horizontal="centerContinuous" vertical="top"/>
      <protection/>
    </xf>
    <xf numFmtId="164" fontId="27" fillId="0" borderId="0" xfId="46" applyNumberFormat="1" applyFont="1" applyAlignment="1">
      <alignment horizontal="centerContinuous" vertical="center"/>
      <protection/>
    </xf>
    <xf numFmtId="164" fontId="28" fillId="34" borderId="11" xfId="46" applyNumberFormat="1" applyFont="1" applyFill="1" applyBorder="1" applyAlignment="1">
      <alignment horizontal="center" shrinkToFit="1"/>
      <protection/>
    </xf>
    <xf numFmtId="164" fontId="28" fillId="34" borderId="12" xfId="46" applyNumberFormat="1" applyFont="1" applyFill="1" applyBorder="1" applyAlignment="1">
      <alignment horizontal="center" shrinkToFit="1"/>
      <protection/>
    </xf>
    <xf numFmtId="164" fontId="28" fillId="34" borderId="13" xfId="46" applyNumberFormat="1" applyFont="1" applyFill="1" applyBorder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14" xfId="46" applyNumberFormat="1" applyFont="1" applyFill="1" applyBorder="1" applyAlignment="1">
      <alignment horizontal="centerContinuous" vertical="top"/>
      <protection/>
    </xf>
    <xf numFmtId="164" fontId="29" fillId="34" borderId="15" xfId="46" applyNumberFormat="1" applyFont="1" applyFill="1" applyBorder="1" applyAlignment="1">
      <alignment horizontal="centerContinuous" vertical="top"/>
      <protection/>
    </xf>
    <xf numFmtId="0" fontId="29" fillId="34" borderId="15" xfId="46" applyFont="1" applyFill="1" applyBorder="1" applyAlignment="1">
      <alignment horizontal="centerContinuous" vertical="top"/>
      <protection/>
    </xf>
    <xf numFmtId="0" fontId="29" fillId="34" borderId="16" xfId="46" applyFont="1" applyFill="1" applyBorder="1" applyAlignment="1">
      <alignment horizontal="centerContinuous" vertical="top"/>
      <protection/>
    </xf>
    <xf numFmtId="0" fontId="26" fillId="34" borderId="17" xfId="46" applyFont="1" applyFill="1" applyBorder="1" applyAlignment="1">
      <alignment textRotation="90"/>
      <protection/>
    </xf>
    <xf numFmtId="0" fontId="26" fillId="0" borderId="18" xfId="46" applyFont="1" applyBorder="1" applyAlignment="1">
      <alignment horizontal="center"/>
      <protection/>
    </xf>
    <xf numFmtId="0" fontId="26" fillId="0" borderId="18" xfId="46" applyFont="1" applyBorder="1" applyAlignment="1">
      <alignment horizontal="center" textRotation="90" wrapText="1"/>
      <protection/>
    </xf>
    <xf numFmtId="2" fontId="26" fillId="0" borderId="18" xfId="46" applyNumberFormat="1" applyFont="1" applyBorder="1" applyAlignment="1">
      <alignment horizontal="center" textRotation="90" wrapText="1"/>
      <protection/>
    </xf>
    <xf numFmtId="166" fontId="26" fillId="34" borderId="17" xfId="46" applyNumberFormat="1" applyFont="1" applyFill="1" applyBorder="1">
      <alignment/>
      <protection/>
    </xf>
    <xf numFmtId="167" fontId="30" fillId="0" borderId="18" xfId="46" applyNumberFormat="1" applyFont="1" applyBorder="1" applyAlignment="1">
      <alignment shrinkToFit="1"/>
      <protection/>
    </xf>
    <xf numFmtId="3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Border="1" applyAlignment="1">
      <alignment shrinkToFit="1"/>
      <protection/>
    </xf>
    <xf numFmtId="2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Fill="1" applyBorder="1" applyAlignment="1">
      <alignment shrinkToFit="1"/>
      <protection/>
    </xf>
    <xf numFmtId="166" fontId="26" fillId="34" borderId="19" xfId="46" applyNumberFormat="1" applyFont="1" applyFill="1" applyBorder="1">
      <alignment/>
      <protection/>
    </xf>
    <xf numFmtId="164" fontId="28" fillId="34" borderId="20" xfId="46" applyNumberFormat="1" applyFont="1" applyFill="1" applyBorder="1" applyAlignment="1">
      <alignment horizontal="center" shrinkToFit="1"/>
      <protection/>
    </xf>
    <xf numFmtId="164" fontId="28" fillId="34" borderId="21" xfId="46" applyNumberFormat="1" applyFont="1" applyFill="1" applyBorder="1" applyAlignment="1">
      <alignment horizontal="center" shrinkToFit="1"/>
      <protection/>
    </xf>
    <xf numFmtId="0" fontId="26" fillId="34" borderId="17" xfId="46" applyFont="1" applyFill="1" applyBorder="1" applyAlignment="1">
      <alignment horizontal="center" textRotation="90"/>
      <protection/>
    </xf>
    <xf numFmtId="0" fontId="26" fillId="0" borderId="22" xfId="46" applyFont="1" applyBorder="1" applyAlignment="1">
      <alignment horizontal="center" shrinkToFit="1"/>
      <protection/>
    </xf>
    <xf numFmtId="0" fontId="26" fillId="0" borderId="20" xfId="46" applyFont="1" applyBorder="1" applyAlignment="1">
      <alignment horizontal="center" shrinkToFit="1"/>
      <protection/>
    </xf>
    <xf numFmtId="0" fontId="26" fillId="0" borderId="21" xfId="46" applyFont="1" applyBorder="1" applyAlignment="1">
      <alignment horizontal="center" shrinkToFit="1"/>
      <protection/>
    </xf>
    <xf numFmtId="0" fontId="26" fillId="0" borderId="22" xfId="46" applyFont="1" applyBorder="1" applyAlignment="1">
      <alignment horizontal="center" textRotation="90" wrapText="1"/>
      <protection/>
    </xf>
    <xf numFmtId="167" fontId="30" fillId="0" borderId="22" xfId="46" applyNumberFormat="1" applyFont="1" applyBorder="1" applyAlignment="1">
      <alignment shrinkToFit="1"/>
      <protection/>
    </xf>
    <xf numFmtId="167" fontId="30" fillId="0" borderId="20" xfId="46" applyNumberFormat="1" applyFont="1" applyBorder="1" applyAlignment="1">
      <alignment shrinkToFit="1"/>
      <protection/>
    </xf>
    <xf numFmtId="167" fontId="30" fillId="0" borderId="21" xfId="46" applyNumberFormat="1" applyFont="1" applyBorder="1" applyAlignment="1">
      <alignment shrinkToFit="1"/>
      <protection/>
    </xf>
    <xf numFmtId="2" fontId="30" fillId="0" borderId="22" xfId="46" applyNumberFormat="1" applyFont="1" applyBorder="1" applyAlignment="1">
      <alignment shrinkToFit="1"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shrinkToFit="1"/>
      <protection/>
    </xf>
    <xf numFmtId="0" fontId="30" fillId="0" borderId="18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23" xfId="46" applyFont="1" applyBorder="1" applyAlignment="1">
      <alignment horizontal="centerContinuous" vertical="center"/>
      <protection/>
    </xf>
    <xf numFmtId="0" fontId="22" fillId="0" borderId="24" xfId="46" applyFont="1" applyBorder="1" applyAlignment="1">
      <alignment horizontal="centerContinuous" vertical="center"/>
      <protection/>
    </xf>
    <xf numFmtId="0" fontId="31" fillId="0" borderId="24" xfId="46" applyFont="1" applyBorder="1" applyAlignment="1">
      <alignment horizontal="centerContinuous" vertical="center"/>
      <protection/>
    </xf>
    <xf numFmtId="0" fontId="22" fillId="0" borderId="25" xfId="46" applyFont="1" applyBorder="1" applyAlignment="1">
      <alignment horizontal="centerContinuous" vertical="center"/>
      <protection/>
    </xf>
    <xf numFmtId="0" fontId="23" fillId="0" borderId="26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0" fillId="0" borderId="10" xfId="46" applyFont="1" applyBorder="1" applyAlignment="1">
      <alignment horizontal="centerContinuous"/>
      <protection/>
    </xf>
    <xf numFmtId="0" fontId="30" fillId="0" borderId="27" xfId="46" applyFont="1" applyBorder="1" applyAlignment="1">
      <alignment horizontal="centerContinuous"/>
      <protection/>
    </xf>
    <xf numFmtId="0" fontId="19" fillId="0" borderId="28" xfId="46" applyFont="1" applyBorder="1">
      <alignment/>
      <protection/>
    </xf>
    <xf numFmtId="0" fontId="19" fillId="0" borderId="29" xfId="46" applyFont="1" applyBorder="1">
      <alignment/>
      <protection/>
    </xf>
    <xf numFmtId="0" fontId="19" fillId="0" borderId="30" xfId="46" applyFont="1" applyBorder="1">
      <alignment/>
      <protection/>
    </xf>
    <xf numFmtId="0" fontId="19" fillId="35" borderId="31" xfId="46" applyFont="1" applyFill="1" applyBorder="1">
      <alignment/>
      <protection/>
    </xf>
    <xf numFmtId="0" fontId="19" fillId="35" borderId="32" xfId="46" applyFont="1" applyFill="1" applyBorder="1" applyAlignment="1">
      <alignment textRotation="90"/>
      <protection/>
    </xf>
    <xf numFmtId="0" fontId="19" fillId="35" borderId="32" xfId="46" applyFont="1" applyFill="1" applyBorder="1" applyAlignment="1">
      <alignment horizontal="center"/>
      <protection/>
    </xf>
    <xf numFmtId="0" fontId="19" fillId="35" borderId="32" xfId="46" applyFont="1" applyFill="1" applyBorder="1" applyAlignment="1">
      <alignment textRotation="90" shrinkToFit="1"/>
      <protection/>
    </xf>
    <xf numFmtId="0" fontId="19" fillId="35" borderId="33" xfId="46" applyFont="1" applyFill="1" applyBorder="1">
      <alignment/>
      <protection/>
    </xf>
    <xf numFmtId="0" fontId="19" fillId="0" borderId="34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35" xfId="46" applyFont="1" applyBorder="1">
      <alignment/>
      <protection/>
    </xf>
    <xf numFmtId="0" fontId="19" fillId="0" borderId="24" xfId="46" applyFont="1" applyBorder="1">
      <alignment/>
      <protection/>
    </xf>
    <xf numFmtId="0" fontId="32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36" xfId="49" applyNumberFormat="1" applyFont="1" applyFill="1" applyBorder="1" applyAlignment="1" applyProtection="1">
      <alignment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2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36" xfId="49" applyFont="1" applyBorder="1" applyAlignment="1">
      <alignment horizontal="center" vertical="center"/>
      <protection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36" xfId="49" applyNumberFormat="1" applyFont="1" applyBorder="1" applyAlignment="1" applyProtection="1">
      <alignment vertical="center"/>
      <protection hidden="1"/>
    </xf>
    <xf numFmtId="0" fontId="23" fillId="0" borderId="36" xfId="49" applyNumberFormat="1" applyFont="1" applyBorder="1" applyAlignment="1" applyProtection="1">
      <alignment horizontal="center" vertical="center"/>
      <protection hidden="1"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164" fontId="23" fillId="0" borderId="36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3" fillId="0" borderId="0" xfId="46" applyFont="1" applyAlignment="1">
      <alignment vertical="center"/>
      <protection/>
    </xf>
    <xf numFmtId="0" fontId="27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22" xfId="46" applyNumberFormat="1" applyFont="1" applyBorder="1" applyAlignment="1">
      <alignment vertical="center" shrinkToFit="1"/>
      <protection/>
    </xf>
    <xf numFmtId="0" fontId="23" fillId="0" borderId="20" xfId="46" applyFont="1" applyBorder="1" applyAlignment="1">
      <alignment vertical="center" shrinkToFit="1"/>
      <protection/>
    </xf>
    <xf numFmtId="0" fontId="23" fillId="0" borderId="21" xfId="46" applyFont="1" applyBorder="1" applyAlignment="1">
      <alignment vertical="center" shrinkToFit="1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0" fontId="23" fillId="0" borderId="17" xfId="46" applyFont="1" applyBorder="1" applyAlignment="1">
      <alignment vertical="center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26" fillId="0" borderId="0" xfId="46" applyFont="1" applyBorder="1">
      <alignment/>
      <protection/>
    </xf>
    <xf numFmtId="0" fontId="29" fillId="0" borderId="0" xfId="46" applyFont="1" applyBorder="1">
      <alignment/>
      <protection/>
    </xf>
    <xf numFmtId="2" fontId="26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4" fillId="0" borderId="20" xfId="48" applyFont="1" applyBorder="1" applyAlignment="1">
      <alignment horizontal="left" vertical="center" indent="1"/>
      <protection/>
    </xf>
    <xf numFmtId="170" fontId="34" fillId="0" borderId="20" xfId="48" applyNumberFormat="1" applyFont="1" applyBorder="1" applyAlignment="1">
      <alignment horizontal="right" vertical="center" indent="1"/>
      <protection/>
    </xf>
    <xf numFmtId="0" fontId="35" fillId="0" borderId="0" xfId="48" applyFont="1">
      <alignment/>
      <protection/>
    </xf>
    <xf numFmtId="164" fontId="34" fillId="0" borderId="0" xfId="48" applyNumberFormat="1" applyFont="1" applyBorder="1" applyAlignment="1" applyProtection="1">
      <alignment horizontal="left" vertical="center" indent="1"/>
      <protection hidden="1"/>
    </xf>
    <xf numFmtId="0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horizontal="left" vertical="center" indent="1"/>
      <protection/>
    </xf>
    <xf numFmtId="164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vertical="center"/>
      <protection/>
    </xf>
    <xf numFmtId="0" fontId="34" fillId="0" borderId="0" xfId="49" applyNumberFormat="1" applyFont="1" applyBorder="1" applyAlignment="1" applyProtection="1">
      <alignment horizontal="right" vertical="center" indent="1"/>
      <protection hidden="1"/>
    </xf>
    <xf numFmtId="0" fontId="19" fillId="0" borderId="0" xfId="48" applyFont="1">
      <alignment/>
      <protection/>
    </xf>
    <xf numFmtId="2" fontId="35" fillId="0" borderId="0" xfId="49" applyNumberFormat="1" applyFont="1">
      <alignment/>
      <protection/>
    </xf>
    <xf numFmtId="0" fontId="34" fillId="0" borderId="0" xfId="48" applyFont="1" applyAlignment="1">
      <alignment horizontal="left" indent="1"/>
      <protection/>
    </xf>
    <xf numFmtId="0" fontId="34" fillId="0" borderId="0" xfId="48" applyFont="1">
      <alignment/>
      <protection/>
    </xf>
    <xf numFmtId="0" fontId="34" fillId="0" borderId="0" xfId="48" applyFont="1" applyAlignment="1">
      <alignment horizontal="right" indent="1"/>
      <protection/>
    </xf>
    <xf numFmtId="0" fontId="26" fillId="0" borderId="37" xfId="46" applyFont="1" applyBorder="1" applyAlignment="1">
      <alignment horizontal="centerContinuous" vertical="center"/>
      <protection/>
    </xf>
    <xf numFmtId="0" fontId="30" fillId="0" borderId="37" xfId="46" applyFont="1" applyBorder="1" applyAlignment="1">
      <alignment horizontal="centerContinuous" vertical="center"/>
      <protection/>
    </xf>
    <xf numFmtId="0" fontId="26" fillId="0" borderId="0" xfId="46" applyFont="1" applyBorder="1" applyAlignment="1">
      <alignment horizontal="centerContinuous" vertical="center"/>
      <protection/>
    </xf>
    <xf numFmtId="0" fontId="30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cs.wikipedia.org/wiki/Soubor:Moravian-Silesian_Region_CoA_CZ.svg" TargetMode="External" /><Relationship Id="rId3" Type="http://schemas.openxmlformats.org/officeDocument/2006/relationships/hyperlink" Target="http://cs.wikipedia.org/wiki/Soubor:Moravian-Silesian_Region_CoA_CZ.svg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cs.wikipedia.org/wiki/Soubor:Zlin_Region_CoA_CZ.svg" TargetMode="External" /><Relationship Id="rId6" Type="http://schemas.openxmlformats.org/officeDocument/2006/relationships/hyperlink" Target="http://cs.wikipedia.org/wiki/Soubor:Zlin_Region_CoA_CZ.svg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cs.wikipedia.org/wiki/Soubor:Olomouc_Region_CoA_CZ.svg" TargetMode="External" /><Relationship Id="rId9" Type="http://schemas.openxmlformats.org/officeDocument/2006/relationships/hyperlink" Target="http://cs.wikipedia.org/wiki/Soubor:Olomouc_Region_CoA_CZ.sv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</xdr:row>
      <xdr:rowOff>57150</xdr:rowOff>
    </xdr:from>
    <xdr:to>
      <xdr:col>8</xdr:col>
      <xdr:colOff>333375</xdr:colOff>
      <xdr:row>4</xdr:row>
      <xdr:rowOff>66675</xdr:rowOff>
    </xdr:to>
    <xdr:pic>
      <xdr:nvPicPr>
        <xdr:cNvPr id="1" name="Picture 18" descr="100px-Moravian-Silesian_Region_CoA_CZ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90550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1428750</xdr:colOff>
      <xdr:row>1</xdr:row>
      <xdr:rowOff>76200</xdr:rowOff>
    </xdr:from>
    <xdr:to>
      <xdr:col>6</xdr:col>
      <xdr:colOff>28575</xdr:colOff>
      <xdr:row>4</xdr:row>
      <xdr:rowOff>57150</xdr:rowOff>
    </xdr:to>
    <xdr:pic>
      <xdr:nvPicPr>
        <xdr:cNvPr id="2" name="Picture 17" descr="100px-Zlin_Region_CoA_CZ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609600"/>
          <a:ext cx="77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</xdr:row>
      <xdr:rowOff>66675</xdr:rowOff>
    </xdr:from>
    <xdr:to>
      <xdr:col>4</xdr:col>
      <xdr:colOff>1266825</xdr:colOff>
      <xdr:row>4</xdr:row>
      <xdr:rowOff>38100</xdr:rowOff>
    </xdr:to>
    <xdr:pic>
      <xdr:nvPicPr>
        <xdr:cNvPr id="3" name="Picture 13" descr="100px-Olomouc_Region_CoA_CZ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600075"/>
          <a:ext cx="771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13</xdr:col>
      <xdr:colOff>57150</xdr:colOff>
      <xdr:row>0</xdr:row>
      <xdr:rowOff>1343025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5181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0</xdr:rowOff>
    </xdr:from>
    <xdr:to>
      <xdr:col>5</xdr:col>
      <xdr:colOff>723900</xdr:colOff>
      <xdr:row>2</xdr:row>
      <xdr:rowOff>171450</xdr:rowOff>
    </xdr:to>
    <xdr:pic>
      <xdr:nvPicPr>
        <xdr:cNvPr id="1" name="Picture 18" descr="logoBW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90525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428625</xdr:rowOff>
    </xdr:from>
    <xdr:to>
      <xdr:col>2</xdr:col>
      <xdr:colOff>828675</xdr:colOff>
      <xdr:row>2</xdr:row>
      <xdr:rowOff>66675</xdr:rowOff>
    </xdr:to>
    <xdr:pic>
      <xdr:nvPicPr>
        <xdr:cNvPr id="1" name="Picture 18" descr="logoBW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86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428625</xdr:rowOff>
    </xdr:from>
    <xdr:to>
      <xdr:col>2</xdr:col>
      <xdr:colOff>828675</xdr:colOff>
      <xdr:row>2</xdr:row>
      <xdr:rowOff>66675</xdr:rowOff>
    </xdr:to>
    <xdr:pic>
      <xdr:nvPicPr>
        <xdr:cNvPr id="1" name="Picture 18" descr="logoBW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862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\Desktop\Downloads\RBL2%20SevMorava%202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21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431">
          <cell r="AY431">
            <v>9000101</v>
          </cell>
          <cell r="AZ431">
            <v>9000201</v>
          </cell>
          <cell r="BA431">
            <v>9000301</v>
          </cell>
          <cell r="BB431">
            <v>9000401</v>
          </cell>
          <cell r="BC431">
            <v>9000501</v>
          </cell>
          <cell r="BD431">
            <v>9000601</v>
          </cell>
          <cell r="BE431">
            <v>9000701</v>
          </cell>
          <cell r="BF431">
            <v>9000801</v>
          </cell>
          <cell r="BG431">
            <v>9000901</v>
          </cell>
          <cell r="BH431">
            <v>9001001</v>
          </cell>
          <cell r="BI431">
            <v>9001101</v>
          </cell>
          <cell r="BJ431">
            <v>9001201</v>
          </cell>
          <cell r="BK431">
            <v>9001301</v>
          </cell>
          <cell r="BL431">
            <v>9001401</v>
          </cell>
          <cell r="BM431">
            <v>9001501</v>
          </cell>
          <cell r="BN431">
            <v>9001601</v>
          </cell>
          <cell r="BO431">
            <v>9001701</v>
          </cell>
          <cell r="BP431">
            <v>9001801</v>
          </cell>
          <cell r="BQ431">
            <v>9001901</v>
          </cell>
          <cell r="BR431">
            <v>9002001</v>
          </cell>
        </row>
        <row r="432">
          <cell r="AY432">
            <v>9000102</v>
          </cell>
          <cell r="AZ432">
            <v>9000202</v>
          </cell>
          <cell r="BA432">
            <v>9000302</v>
          </cell>
          <cell r="BB432">
            <v>9000402</v>
          </cell>
          <cell r="BC432">
            <v>9000502</v>
          </cell>
          <cell r="BD432">
            <v>9000602</v>
          </cell>
          <cell r="BE432">
            <v>9000702</v>
          </cell>
          <cell r="BF432">
            <v>9000802</v>
          </cell>
          <cell r="BG432">
            <v>9000902</v>
          </cell>
          <cell r="BH432">
            <v>9001002</v>
          </cell>
          <cell r="BI432">
            <v>9001102</v>
          </cell>
          <cell r="BJ432">
            <v>9001202</v>
          </cell>
          <cell r="BK432">
            <v>9001302</v>
          </cell>
          <cell r="BL432">
            <v>9001402</v>
          </cell>
          <cell r="BM432">
            <v>9001502</v>
          </cell>
          <cell r="BN432">
            <v>9001602</v>
          </cell>
          <cell r="BO432">
            <v>9001702</v>
          </cell>
          <cell r="BP432">
            <v>9001802</v>
          </cell>
          <cell r="BQ432">
            <v>9001902</v>
          </cell>
          <cell r="BR432">
            <v>9002002</v>
          </cell>
        </row>
        <row r="433">
          <cell r="AY433">
            <v>9000103</v>
          </cell>
          <cell r="AZ433">
            <v>9000203</v>
          </cell>
          <cell r="BA433">
            <v>9000303</v>
          </cell>
          <cell r="BB433">
            <v>9000403</v>
          </cell>
          <cell r="BC433">
            <v>9000503</v>
          </cell>
          <cell r="BD433">
            <v>9000603</v>
          </cell>
          <cell r="BE433">
            <v>9000703</v>
          </cell>
          <cell r="BF433">
            <v>9000803</v>
          </cell>
          <cell r="BG433">
            <v>9000903</v>
          </cell>
          <cell r="BH433">
            <v>9001003</v>
          </cell>
          <cell r="BI433">
            <v>9001103</v>
          </cell>
          <cell r="BJ433">
            <v>9001203</v>
          </cell>
          <cell r="BK433">
            <v>9001303</v>
          </cell>
          <cell r="BL433">
            <v>9001403</v>
          </cell>
          <cell r="BM433">
            <v>9001503</v>
          </cell>
          <cell r="BN433">
            <v>9001603</v>
          </cell>
          <cell r="BO433">
            <v>9001703</v>
          </cell>
          <cell r="BP433">
            <v>9001803</v>
          </cell>
          <cell r="BQ433">
            <v>9001903</v>
          </cell>
          <cell r="BR433">
            <v>9002003</v>
          </cell>
        </row>
        <row r="434">
          <cell r="AY434">
            <v>9000104</v>
          </cell>
          <cell r="AZ434">
            <v>9000204</v>
          </cell>
          <cell r="BA434">
            <v>9000304</v>
          </cell>
          <cell r="BB434">
            <v>9000404</v>
          </cell>
          <cell r="BC434">
            <v>9000504</v>
          </cell>
          <cell r="BD434">
            <v>9000604</v>
          </cell>
          <cell r="BE434">
            <v>9000704</v>
          </cell>
          <cell r="BF434">
            <v>9000804</v>
          </cell>
          <cell r="BG434">
            <v>9000904</v>
          </cell>
          <cell r="BH434">
            <v>9001004</v>
          </cell>
          <cell r="BI434">
            <v>9001104</v>
          </cell>
          <cell r="BJ434">
            <v>9001204</v>
          </cell>
          <cell r="BK434">
            <v>9001304</v>
          </cell>
          <cell r="BL434">
            <v>9001404</v>
          </cell>
          <cell r="BM434">
            <v>9001504</v>
          </cell>
          <cell r="BN434">
            <v>9001604</v>
          </cell>
          <cell r="BO434">
            <v>9001704</v>
          </cell>
          <cell r="BP434">
            <v>9001804</v>
          </cell>
          <cell r="BQ434">
            <v>9001904</v>
          </cell>
          <cell r="BR434">
            <v>9002004</v>
          </cell>
        </row>
        <row r="435">
          <cell r="AY435">
            <v>9000105</v>
          </cell>
          <cell r="AZ435">
            <v>9000205</v>
          </cell>
          <cell r="BA435">
            <v>9000305</v>
          </cell>
          <cell r="BB435">
            <v>9000405</v>
          </cell>
          <cell r="BC435">
            <v>9000505</v>
          </cell>
          <cell r="BD435">
            <v>9000605</v>
          </cell>
          <cell r="BE435">
            <v>9000705</v>
          </cell>
          <cell r="BF435">
            <v>9000805</v>
          </cell>
          <cell r="BG435">
            <v>9000905</v>
          </cell>
          <cell r="BH435">
            <v>9001005</v>
          </cell>
          <cell r="BI435">
            <v>9001105</v>
          </cell>
          <cell r="BJ435">
            <v>9001205</v>
          </cell>
          <cell r="BK435">
            <v>9001305</v>
          </cell>
          <cell r="BL435">
            <v>9001405</v>
          </cell>
          <cell r="BM435">
            <v>9001505</v>
          </cell>
          <cell r="BN435">
            <v>9001605</v>
          </cell>
          <cell r="BO435">
            <v>9001705</v>
          </cell>
          <cell r="BP435">
            <v>9001805</v>
          </cell>
          <cell r="BQ435">
            <v>9001905</v>
          </cell>
          <cell r="BR435">
            <v>9002005</v>
          </cell>
        </row>
        <row r="436">
          <cell r="AY436">
            <v>9000106</v>
          </cell>
          <cell r="AZ436">
            <v>9000206</v>
          </cell>
          <cell r="BA436">
            <v>9000306</v>
          </cell>
          <cell r="BB436">
            <v>9000406</v>
          </cell>
          <cell r="BC436">
            <v>9000506</v>
          </cell>
          <cell r="BD436">
            <v>9000606</v>
          </cell>
          <cell r="BE436">
            <v>9000706</v>
          </cell>
          <cell r="BF436">
            <v>9000806</v>
          </cell>
          <cell r="BG436">
            <v>9000906</v>
          </cell>
          <cell r="BH436">
            <v>9001006</v>
          </cell>
          <cell r="BI436">
            <v>9001106</v>
          </cell>
          <cell r="BJ436">
            <v>9001206</v>
          </cell>
          <cell r="BK436">
            <v>9001306</v>
          </cell>
          <cell r="BL436">
            <v>9001406</v>
          </cell>
          <cell r="BM436">
            <v>9001506</v>
          </cell>
          <cell r="BN436">
            <v>9001606</v>
          </cell>
          <cell r="BO436">
            <v>9001706</v>
          </cell>
          <cell r="BP436">
            <v>9001806</v>
          </cell>
          <cell r="BQ436">
            <v>9001906</v>
          </cell>
          <cell r="BR436">
            <v>9002006</v>
          </cell>
        </row>
        <row r="437">
          <cell r="AY437">
            <v>9000107</v>
          </cell>
          <cell r="AZ437">
            <v>9000207</v>
          </cell>
          <cell r="BA437">
            <v>9000307</v>
          </cell>
          <cell r="BB437">
            <v>9000407</v>
          </cell>
          <cell r="BC437">
            <v>9000507</v>
          </cell>
          <cell r="BD437">
            <v>9000607</v>
          </cell>
          <cell r="BE437">
            <v>9000707</v>
          </cell>
          <cell r="BF437">
            <v>9000807</v>
          </cell>
          <cell r="BG437">
            <v>9000907</v>
          </cell>
          <cell r="BH437">
            <v>9001007</v>
          </cell>
          <cell r="BI437">
            <v>9001107</v>
          </cell>
          <cell r="BJ437">
            <v>9001207</v>
          </cell>
          <cell r="BK437">
            <v>9001307</v>
          </cell>
          <cell r="BL437">
            <v>9001407</v>
          </cell>
          <cell r="BM437">
            <v>9001507</v>
          </cell>
          <cell r="BN437">
            <v>9001607</v>
          </cell>
          <cell r="BO437">
            <v>9001707</v>
          </cell>
          <cell r="BP437">
            <v>9001807</v>
          </cell>
          <cell r="BQ437">
            <v>9001907</v>
          </cell>
          <cell r="BR437">
            <v>9002007</v>
          </cell>
        </row>
        <row r="438">
          <cell r="AY438">
            <v>9000108</v>
          </cell>
          <cell r="AZ438">
            <v>9000208</v>
          </cell>
          <cell r="BA438">
            <v>9000308</v>
          </cell>
          <cell r="BB438">
            <v>9000408</v>
          </cell>
          <cell r="BC438">
            <v>9000508</v>
          </cell>
          <cell r="BD438">
            <v>9000608</v>
          </cell>
          <cell r="BE438">
            <v>9000708</v>
          </cell>
          <cell r="BF438">
            <v>9000808</v>
          </cell>
          <cell r="BG438">
            <v>9000908</v>
          </cell>
          <cell r="BH438">
            <v>9001008</v>
          </cell>
          <cell r="BI438">
            <v>9001108</v>
          </cell>
          <cell r="BJ438">
            <v>9001208</v>
          </cell>
          <cell r="BK438">
            <v>9001308</v>
          </cell>
          <cell r="BL438">
            <v>9001408</v>
          </cell>
          <cell r="BM438">
            <v>9001508</v>
          </cell>
          <cell r="BN438">
            <v>9001608</v>
          </cell>
          <cell r="BO438">
            <v>9001708</v>
          </cell>
          <cell r="BP438">
            <v>9001808</v>
          </cell>
          <cell r="BQ438">
            <v>9001908</v>
          </cell>
          <cell r="BR438">
            <v>9002008</v>
          </cell>
        </row>
        <row r="439">
          <cell r="AY439">
            <v>9000109</v>
          </cell>
          <cell r="AZ439">
            <v>9000209</v>
          </cell>
          <cell r="BA439">
            <v>9000309</v>
          </cell>
          <cell r="BB439">
            <v>9000409</v>
          </cell>
          <cell r="BC439">
            <v>9000509</v>
          </cell>
          <cell r="BD439">
            <v>9000609</v>
          </cell>
          <cell r="BE439">
            <v>9000709</v>
          </cell>
          <cell r="BF439">
            <v>9000809</v>
          </cell>
          <cell r="BG439">
            <v>9000909</v>
          </cell>
          <cell r="BH439">
            <v>9001009</v>
          </cell>
          <cell r="BI439">
            <v>9001109</v>
          </cell>
          <cell r="BJ439">
            <v>9001209</v>
          </cell>
          <cell r="BK439">
            <v>9001309</v>
          </cell>
          <cell r="BL439">
            <v>9001409</v>
          </cell>
          <cell r="BM439">
            <v>9001509</v>
          </cell>
          <cell r="BN439">
            <v>9001609</v>
          </cell>
          <cell r="BO439">
            <v>9001709</v>
          </cell>
          <cell r="BP439">
            <v>9001809</v>
          </cell>
          <cell r="BQ439">
            <v>9001909</v>
          </cell>
          <cell r="BR439">
            <v>9002009</v>
          </cell>
        </row>
        <row r="440">
          <cell r="AY440">
            <v>9000110</v>
          </cell>
          <cell r="AZ440">
            <v>9000210</v>
          </cell>
          <cell r="BA440">
            <v>9000310</v>
          </cell>
          <cell r="BB440">
            <v>9000410</v>
          </cell>
          <cell r="BC440">
            <v>9000510</v>
          </cell>
          <cell r="BD440">
            <v>9000610</v>
          </cell>
          <cell r="BE440">
            <v>9000710</v>
          </cell>
          <cell r="BF440">
            <v>9000810</v>
          </cell>
          <cell r="BG440">
            <v>9000910</v>
          </cell>
          <cell r="BH440">
            <v>9001010</v>
          </cell>
          <cell r="BI440">
            <v>9001110</v>
          </cell>
          <cell r="BJ440">
            <v>9001210</v>
          </cell>
          <cell r="BK440">
            <v>9001310</v>
          </cell>
          <cell r="BL440">
            <v>9001410</v>
          </cell>
          <cell r="BM440">
            <v>9001510</v>
          </cell>
          <cell r="BN440">
            <v>9001610</v>
          </cell>
          <cell r="BO440">
            <v>9001710</v>
          </cell>
          <cell r="BP440">
            <v>9001810</v>
          </cell>
          <cell r="BQ440">
            <v>9001910</v>
          </cell>
          <cell r="BR440">
            <v>9002010</v>
          </cell>
        </row>
        <row r="441">
          <cell r="AY441" t="str">
            <v>BC Holešov</v>
          </cell>
          <cell r="AZ441" t="str">
            <v>BO Junioři</v>
          </cell>
          <cell r="BA441" t="str">
            <v>Devils</v>
          </cell>
          <cell r="BB441" t="str">
            <v>EC Team</v>
          </cell>
          <cell r="BC441" t="str">
            <v>Now or Never</v>
          </cell>
          <cell r="BD441" t="str">
            <v>SK CNC Produkt Ostrava</v>
          </cell>
          <cell r="BE441" t="str">
            <v>SK Skivelo Olomouc</v>
          </cell>
          <cell r="BF441" t="str">
            <v>Vapka - Nilfisk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</row>
        <row r="442">
          <cell r="AY442" t="str">
            <v>Hasník Vít</v>
          </cell>
          <cell r="AZ442" t="str">
            <v>Grunda Daniel</v>
          </cell>
          <cell r="BA442" t="str">
            <v>Tříska Roman</v>
          </cell>
          <cell r="BB442" t="str">
            <v>Chmelík Ondřej</v>
          </cell>
          <cell r="BC442" t="str">
            <v>Balej Tomáš</v>
          </cell>
          <cell r="BD442" t="str">
            <v>Klein David</v>
          </cell>
          <cell r="BE442" t="str">
            <v>Kučera Petr</v>
          </cell>
          <cell r="BF442" t="str">
            <v>Uher Radovan</v>
          </cell>
          <cell r="BG442" t="str">
            <v>Player I1</v>
          </cell>
          <cell r="BH442" t="str">
            <v>Player J1</v>
          </cell>
          <cell r="BI442" t="str">
            <v>Player K1</v>
          </cell>
          <cell r="BJ442" t="str">
            <v>Player L1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</row>
        <row r="443">
          <cell r="AY443" t="str">
            <v>Kaňa Patrik</v>
          </cell>
          <cell r="AZ443" t="str">
            <v>Hargašová Nikola</v>
          </cell>
          <cell r="BA443" t="str">
            <v>Dostál Jiří</v>
          </cell>
          <cell r="BB443" t="str">
            <v>Velek Stanislav</v>
          </cell>
          <cell r="BC443" t="str">
            <v>Janda Jiří</v>
          </cell>
          <cell r="BD443" t="str">
            <v>Křižka Filip</v>
          </cell>
          <cell r="BE443" t="str">
            <v>Maléřová Pavlína</v>
          </cell>
          <cell r="BF443" t="str">
            <v>Uher Stanislav st.</v>
          </cell>
          <cell r="BG443" t="str">
            <v>Player I2</v>
          </cell>
          <cell r="BH443" t="str">
            <v>Player J2</v>
          </cell>
          <cell r="BI443" t="str">
            <v>Player K2</v>
          </cell>
          <cell r="BJ443" t="str">
            <v>Player L2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</row>
        <row r="444">
          <cell r="AY444" t="str">
            <v>Šťasta Radek</v>
          </cell>
          <cell r="AZ444" t="str">
            <v>Smékalová Simona</v>
          </cell>
          <cell r="BA444" t="str">
            <v>Grunda Aleš</v>
          </cell>
          <cell r="BB444" t="str">
            <v>Zapletalová Jiřina</v>
          </cell>
          <cell r="BC444" t="str">
            <v>Veselík Jan</v>
          </cell>
          <cell r="BD444" t="str">
            <v>Roubalík Petr</v>
          </cell>
          <cell r="BE444" t="str">
            <v>Janošec Miroslav ml.</v>
          </cell>
          <cell r="BF444" t="str">
            <v>Uher Stanislav ml.</v>
          </cell>
          <cell r="BG444" t="str">
            <v>Player I3</v>
          </cell>
          <cell r="BH444" t="str">
            <v>Player J3</v>
          </cell>
          <cell r="BI444" t="str">
            <v>Player K3</v>
          </cell>
          <cell r="BJ444" t="str">
            <v>Player L3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</row>
        <row r="445">
          <cell r="AY445">
            <v>0</v>
          </cell>
          <cell r="AZ445" t="str">
            <v>Smékal Oldřich</v>
          </cell>
          <cell r="BA445" t="str">
            <v> </v>
          </cell>
          <cell r="BB445" t="str">
            <v>Osička Antonín</v>
          </cell>
          <cell r="BC445" t="str">
            <v>Skasko Michal</v>
          </cell>
          <cell r="BD445" t="str">
            <v>Hasníková Martina</v>
          </cell>
          <cell r="BE445" t="str">
            <v>Zápalka Stanislav</v>
          </cell>
          <cell r="BF445">
            <v>0</v>
          </cell>
          <cell r="BG445" t="str">
            <v>Player I4</v>
          </cell>
          <cell r="BH445">
            <v>0</v>
          </cell>
          <cell r="BI445" t="str">
            <v>Player K4</v>
          </cell>
          <cell r="BJ445" t="str">
            <v>Player L4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</row>
        <row r="446">
          <cell r="AY446">
            <v>0</v>
          </cell>
          <cell r="AZ446" t="str">
            <v>Zuština David</v>
          </cell>
          <cell r="BA446">
            <v>0</v>
          </cell>
          <cell r="BB446" t="str">
            <v>Krejchová Věra </v>
          </cell>
          <cell r="BC446">
            <v>0</v>
          </cell>
          <cell r="BD446" t="str">
            <v>Mrocek Miroslav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</row>
        <row r="447">
          <cell r="AY447">
            <v>0</v>
          </cell>
          <cell r="AZ447">
            <v>0</v>
          </cell>
          <cell r="BA447">
            <v>0</v>
          </cell>
          <cell r="BB447" t="str">
            <v>Krejčová Danuše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</row>
        <row r="448"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</row>
        <row r="449"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</row>
        <row r="450"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</row>
        <row r="451"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</row>
        <row r="452">
          <cell r="AY452">
            <v>0</v>
          </cell>
          <cell r="AZ452">
            <v>10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8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</row>
        <row r="453">
          <cell r="AY453">
            <v>0</v>
          </cell>
          <cell r="AZ453">
            <v>10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10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</row>
        <row r="454">
          <cell r="AY454">
            <v>0</v>
          </cell>
          <cell r="AZ454">
            <v>10</v>
          </cell>
          <cell r="BA454">
            <v>0</v>
          </cell>
          <cell r="BB454">
            <v>10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</row>
        <row r="455"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10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8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</row>
        <row r="456">
          <cell r="AY456">
            <v>0</v>
          </cell>
          <cell r="AZ456">
            <v>0</v>
          </cell>
          <cell r="BA456">
            <v>0</v>
          </cell>
          <cell r="BB456">
            <v>10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</row>
        <row r="457">
          <cell r="AY457">
            <v>0</v>
          </cell>
          <cell r="AZ457">
            <v>0</v>
          </cell>
          <cell r="BA457">
            <v>0</v>
          </cell>
          <cell r="BB457">
            <v>10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</row>
        <row r="458"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</row>
        <row r="459"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</row>
        <row r="460"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</row>
        <row r="461"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</row>
        <row r="472">
          <cell r="AY472">
            <v>3</v>
          </cell>
          <cell r="AZ472">
            <v>5</v>
          </cell>
          <cell r="BA472">
            <v>4</v>
          </cell>
          <cell r="BB472">
            <v>6</v>
          </cell>
          <cell r="BC472">
            <v>4</v>
          </cell>
          <cell r="BD472">
            <v>5</v>
          </cell>
          <cell r="BE472">
            <v>4</v>
          </cell>
          <cell r="BF472">
            <v>3</v>
          </cell>
          <cell r="BG472">
            <v>4</v>
          </cell>
          <cell r="BH472">
            <v>3</v>
          </cell>
          <cell r="BI472">
            <v>4</v>
          </cell>
          <cell r="BJ472">
            <v>4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</row>
        <row r="473">
          <cell r="AY473" t="str">
            <v>$AY$442:$AY$444</v>
          </cell>
          <cell r="AZ473" t="str">
            <v>$AZ$442:$AZ$446</v>
          </cell>
          <cell r="BA473" t="str">
            <v>$BA$442:$BA$445</v>
          </cell>
          <cell r="BB473" t="str">
            <v>$BB$442:$BB$447</v>
          </cell>
          <cell r="BC473" t="str">
            <v>$BC$442:$BC$445</v>
          </cell>
          <cell r="BD473" t="str">
            <v>$BD$442:$BD$446</v>
          </cell>
          <cell r="BE473" t="str">
            <v>$BE$442:$BE$445</v>
          </cell>
          <cell r="BF473" t="str">
            <v>$BF$442:$BF$444</v>
          </cell>
          <cell r="BG473" t="str">
            <v>$BG$442:$BG$445</v>
          </cell>
          <cell r="BH473" t="str">
            <v>$BH$442:$BH$444</v>
          </cell>
          <cell r="BI473" t="str">
            <v>$BI$442:$BI$445</v>
          </cell>
          <cell r="BJ473" t="str">
            <v>$BJ$442:$BJ$445</v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</row>
      </sheetData>
      <sheetData sheetId="11">
        <row r="2">
          <cell r="A2" t="str">
            <v>1. hrací den - 21.9.2014, centrum Šantovka Olomouc, rozhodčí - Schiner Daniel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0.3958333333333333</v>
          </cell>
          <cell r="B4" t="b">
            <v>1</v>
          </cell>
          <cell r="C4">
            <v>0.4180555555555555</v>
          </cell>
          <cell r="D4" t="str">
            <v>BC Holešov</v>
          </cell>
          <cell r="E4" t="str">
            <v>-</v>
          </cell>
          <cell r="F4" t="str">
            <v>BO Junioři</v>
          </cell>
          <cell r="G4" t="str">
            <v>Devils</v>
          </cell>
          <cell r="H4" t="str">
            <v>-</v>
          </cell>
          <cell r="I4" t="str">
            <v>EC Team</v>
          </cell>
          <cell r="J4" t="str">
            <v>Now or Never</v>
          </cell>
          <cell r="K4" t="str">
            <v>-</v>
          </cell>
          <cell r="L4" t="str">
            <v>SK CNC Produkt Ostrava</v>
          </cell>
          <cell r="M4" t="str">
            <v>SK Skivelo Olomouc</v>
          </cell>
          <cell r="N4" t="str">
            <v>-</v>
          </cell>
          <cell r="O4" t="str">
            <v>Vapka - Nilfisk</v>
          </cell>
        </row>
        <row r="5">
          <cell r="A5">
            <v>0.4194444444444444</v>
          </cell>
          <cell r="B5" t="b">
            <v>0</v>
          </cell>
          <cell r="C5">
            <v>0.4416666666666666</v>
          </cell>
          <cell r="D5" t="str">
            <v>SK CNC Produkt Ostrava</v>
          </cell>
          <cell r="E5" t="str">
            <v>-</v>
          </cell>
          <cell r="F5" t="str">
            <v>Vapka - Nilfisk</v>
          </cell>
          <cell r="G5" t="str">
            <v>Now or Never</v>
          </cell>
          <cell r="H5" t="str">
            <v>-</v>
          </cell>
          <cell r="I5" t="str">
            <v>SK Skivelo Olomouc</v>
          </cell>
          <cell r="J5" t="str">
            <v>BO Junioři</v>
          </cell>
          <cell r="K5" t="str">
            <v>-</v>
          </cell>
          <cell r="L5" t="str">
            <v>EC Team</v>
          </cell>
          <cell r="M5" t="str">
            <v>BC Holešov</v>
          </cell>
          <cell r="N5" t="str">
            <v>-</v>
          </cell>
          <cell r="O5" t="str">
            <v>Devils</v>
          </cell>
        </row>
        <row r="6">
          <cell r="A6">
            <v>0.4430555555555555</v>
          </cell>
          <cell r="B6" t="b">
            <v>0</v>
          </cell>
          <cell r="C6">
            <v>0.4652777777777777</v>
          </cell>
          <cell r="D6" t="str">
            <v>Now or Never</v>
          </cell>
          <cell r="E6" t="str">
            <v>-</v>
          </cell>
          <cell r="F6" t="str">
            <v>EC Team</v>
          </cell>
          <cell r="G6" t="str">
            <v>BC Holešov</v>
          </cell>
          <cell r="H6" t="str">
            <v>-</v>
          </cell>
          <cell r="I6" t="str">
            <v>Vapka - Nilfisk</v>
          </cell>
          <cell r="J6" t="str">
            <v>SK Skivelo Olomouc</v>
          </cell>
          <cell r="K6" t="str">
            <v>-</v>
          </cell>
          <cell r="L6" t="str">
            <v>Devils</v>
          </cell>
          <cell r="M6" t="str">
            <v>BO Junioři</v>
          </cell>
          <cell r="N6" t="str">
            <v>-</v>
          </cell>
          <cell r="O6" t="str">
            <v>SK CNC Produkt Ostrava</v>
          </cell>
        </row>
        <row r="7">
          <cell r="A7">
            <v>0.46666666666666656</v>
          </cell>
          <cell r="B7" t="b">
            <v>0</v>
          </cell>
          <cell r="C7">
            <v>0.48888888888888876</v>
          </cell>
          <cell r="D7" t="str">
            <v>Devils</v>
          </cell>
          <cell r="E7" t="str">
            <v>-</v>
          </cell>
          <cell r="F7" t="str">
            <v>SK CNC Produkt Ostrava</v>
          </cell>
          <cell r="G7" t="str">
            <v>SK Skivelo Olomouc</v>
          </cell>
          <cell r="H7" t="str">
            <v>-</v>
          </cell>
          <cell r="I7" t="str">
            <v>BO Junioři</v>
          </cell>
          <cell r="J7" t="str">
            <v>BC Holešov</v>
          </cell>
          <cell r="K7" t="str">
            <v>-</v>
          </cell>
          <cell r="L7" t="str">
            <v>Now or Never</v>
          </cell>
          <cell r="M7" t="str">
            <v>Vapka - Nilfisk</v>
          </cell>
          <cell r="N7" t="str">
            <v>-</v>
          </cell>
          <cell r="O7" t="str">
            <v>EC Team</v>
          </cell>
        </row>
        <row r="8">
          <cell r="A8">
            <v>0.49027777777777765</v>
          </cell>
          <cell r="B8" t="b">
            <v>0</v>
          </cell>
          <cell r="C8">
            <v>0.5124999999999998</v>
          </cell>
          <cell r="D8" t="str">
            <v>SK Skivelo Olomouc</v>
          </cell>
          <cell r="E8" t="str">
            <v>-</v>
          </cell>
          <cell r="F8" t="str">
            <v>BC Holešov</v>
          </cell>
          <cell r="G8" t="str">
            <v>EC Team</v>
          </cell>
          <cell r="H8" t="str">
            <v>-</v>
          </cell>
          <cell r="I8" t="str">
            <v>SK CNC Produkt Ostrava</v>
          </cell>
          <cell r="J8" t="str">
            <v>Devils</v>
          </cell>
          <cell r="K8" t="str">
            <v>-</v>
          </cell>
          <cell r="L8" t="str">
            <v>Vapka - Nilfisk</v>
          </cell>
          <cell r="M8" t="str">
            <v>Now or Never</v>
          </cell>
          <cell r="N8" t="str">
            <v>-</v>
          </cell>
          <cell r="O8" t="str">
            <v>BO Junioři</v>
          </cell>
        </row>
        <row r="9">
          <cell r="A9">
            <v>0.5138888888888887</v>
          </cell>
          <cell r="B9" t="b">
            <v>0</v>
          </cell>
          <cell r="C9">
            <v>0.536111111111111</v>
          </cell>
          <cell r="D9" t="str">
            <v>BO Junioři</v>
          </cell>
          <cell r="E9" t="str">
            <v>-</v>
          </cell>
          <cell r="F9" t="str">
            <v>Devils</v>
          </cell>
          <cell r="G9" t="str">
            <v>Vapka - Nilfisk</v>
          </cell>
          <cell r="H9" t="str">
            <v>-</v>
          </cell>
          <cell r="I9" t="str">
            <v>Now or Never</v>
          </cell>
          <cell r="J9" t="str">
            <v>EC Team</v>
          </cell>
          <cell r="K9" t="str">
            <v>-</v>
          </cell>
          <cell r="L9" t="str">
            <v>BC Holešov</v>
          </cell>
          <cell r="M9" t="str">
            <v>SK CNC Produkt Ostrava</v>
          </cell>
          <cell r="N9" t="str">
            <v>-</v>
          </cell>
          <cell r="O9" t="str">
            <v>SK Skivelo Olomouc</v>
          </cell>
        </row>
        <row r="10">
          <cell r="A10">
            <v>0.5374999999999999</v>
          </cell>
          <cell r="B10" t="b">
            <v>0</v>
          </cell>
          <cell r="C10">
            <v>0.5597222222222221</v>
          </cell>
          <cell r="D10" t="str">
            <v>EC Team</v>
          </cell>
          <cell r="E10" t="str">
            <v>-</v>
          </cell>
          <cell r="F10" t="str">
            <v>SK Skivelo Olomouc</v>
          </cell>
          <cell r="G10" t="str">
            <v>SK CNC Produkt Ostrava</v>
          </cell>
          <cell r="H10" t="str">
            <v>-</v>
          </cell>
          <cell r="I10" t="str">
            <v>BC Holešov</v>
          </cell>
          <cell r="J10" t="str">
            <v>Vapka - Nilfisk</v>
          </cell>
          <cell r="K10" t="str">
            <v>-</v>
          </cell>
          <cell r="L10" t="str">
            <v>BO Junioři</v>
          </cell>
          <cell r="M10" t="str">
            <v>Devils</v>
          </cell>
          <cell r="N10" t="str">
            <v>-</v>
          </cell>
          <cell r="O10" t="str">
            <v>Now or Never</v>
          </cell>
        </row>
        <row r="11">
          <cell r="A11">
            <v>0.561111111111111</v>
          </cell>
          <cell r="B11" t="b">
            <v>0</v>
          </cell>
          <cell r="C11">
            <v>0.5833333333333333</v>
          </cell>
        </row>
        <row r="12">
          <cell r="A12">
            <v>0.5847222222222221</v>
          </cell>
          <cell r="B12" t="b">
            <v>0</v>
          </cell>
          <cell r="C12">
            <v>0.6069444444444444</v>
          </cell>
        </row>
        <row r="13">
          <cell r="A13">
            <v>0.6083333333333333</v>
          </cell>
          <cell r="B13" t="b">
            <v>0</v>
          </cell>
          <cell r="C13">
            <v>0.6305555555555555</v>
          </cell>
        </row>
        <row r="14">
          <cell r="A14">
            <v>0.6319444444444444</v>
          </cell>
          <cell r="B14" t="b">
            <v>0</v>
          </cell>
          <cell r="C14">
            <v>0.6541666666666667</v>
          </cell>
        </row>
        <row r="15">
          <cell r="A15">
            <v>0.6555555555555556</v>
          </cell>
          <cell r="B15" t="b">
            <v>0</v>
          </cell>
          <cell r="C15">
            <v>0.6777777777777778</v>
          </cell>
        </row>
        <row r="16">
          <cell r="A16">
            <v>0.6791666666666667</v>
          </cell>
          <cell r="B16" t="b">
            <v>0</v>
          </cell>
          <cell r="C16">
            <v>0.701388888888889</v>
          </cell>
        </row>
        <row r="17">
          <cell r="A17">
            <v>0.7027777777777778</v>
          </cell>
          <cell r="B17" t="b">
            <v>0</v>
          </cell>
          <cell r="C17">
            <v>0.7250000000000001</v>
          </cell>
        </row>
        <row r="18">
          <cell r="A18">
            <v>0.726388888888889</v>
          </cell>
          <cell r="B18" t="b">
            <v>0</v>
          </cell>
          <cell r="C18">
            <v>0.7486111111111112</v>
          </cell>
        </row>
        <row r="19">
          <cell r="A19">
            <v>0.7500000000000001</v>
          </cell>
          <cell r="B19" t="b">
            <v>0</v>
          </cell>
          <cell r="C19">
            <v>0.7722222222222224</v>
          </cell>
        </row>
        <row r="20">
          <cell r="A20" t="str">
            <v>2. hrací den - 26.10.2014, centrum Šantovka Olomouc, rozhodčí - Schiner Daniel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0.3958333333333333</v>
          </cell>
          <cell r="B22" t="str">
            <v>-</v>
          </cell>
          <cell r="C22">
            <v>0.4180555555555555</v>
          </cell>
          <cell r="D22" t="str">
            <v>Now or Never</v>
          </cell>
          <cell r="E22" t="str">
            <v>-</v>
          </cell>
          <cell r="F22" t="str">
            <v>BC Holešov</v>
          </cell>
          <cell r="G22" t="str">
            <v>SK Skivelo Olomouc</v>
          </cell>
          <cell r="H22" t="str">
            <v>-</v>
          </cell>
          <cell r="I22" t="str">
            <v>Devils</v>
          </cell>
          <cell r="J22" t="str">
            <v>Vapka - Nilfisk</v>
          </cell>
          <cell r="K22" t="str">
            <v>-</v>
          </cell>
          <cell r="L22" t="str">
            <v>EC Team</v>
          </cell>
          <cell r="M22" t="str">
            <v>SK CNC Produkt Ostrava</v>
          </cell>
          <cell r="N22" t="str">
            <v>-</v>
          </cell>
          <cell r="O22" t="str">
            <v>BO Junioři</v>
          </cell>
        </row>
        <row r="23">
          <cell r="A23">
            <v>0.4194444444444444</v>
          </cell>
          <cell r="B23" t="b">
            <v>0</v>
          </cell>
          <cell r="C23">
            <v>0.4416666666666666</v>
          </cell>
          <cell r="D23" t="str">
            <v>EC Team</v>
          </cell>
          <cell r="E23" t="str">
            <v>-</v>
          </cell>
          <cell r="F23" t="str">
            <v>BO Junioři</v>
          </cell>
          <cell r="G23" t="str">
            <v>Vapka - Nilfisk</v>
          </cell>
          <cell r="H23" t="str">
            <v>-</v>
          </cell>
          <cell r="I23" t="str">
            <v>SK CNC Produkt Ostrava</v>
          </cell>
          <cell r="J23" t="str">
            <v>BC Holešov</v>
          </cell>
          <cell r="K23" t="str">
            <v>-</v>
          </cell>
          <cell r="L23" t="str">
            <v>Devils</v>
          </cell>
          <cell r="M23" t="str">
            <v>Now or Never</v>
          </cell>
          <cell r="N23" t="str">
            <v>-</v>
          </cell>
          <cell r="O23" t="str">
            <v>SK Skivelo Olomouc</v>
          </cell>
        </row>
        <row r="24">
          <cell r="A24">
            <v>0.4430555555555555</v>
          </cell>
          <cell r="B24" t="b">
            <v>0</v>
          </cell>
          <cell r="C24">
            <v>0.4652777777777777</v>
          </cell>
          <cell r="D24" t="str">
            <v>Vapka - Nilfisk</v>
          </cell>
          <cell r="E24" t="str">
            <v>-</v>
          </cell>
          <cell r="F24" t="str">
            <v>Devils</v>
          </cell>
          <cell r="G24" t="str">
            <v>Now or Never</v>
          </cell>
          <cell r="H24" t="str">
            <v>-</v>
          </cell>
          <cell r="I24" t="str">
            <v>BO Junioři</v>
          </cell>
          <cell r="J24" t="str">
            <v>SK CNC Produkt Ostrava</v>
          </cell>
          <cell r="K24" t="str">
            <v>-</v>
          </cell>
          <cell r="L24" t="str">
            <v>SK Skivelo Olomouc</v>
          </cell>
          <cell r="M24" t="str">
            <v>BC Holešov</v>
          </cell>
          <cell r="N24" t="str">
            <v>-</v>
          </cell>
          <cell r="O24" t="str">
            <v>EC Team</v>
          </cell>
        </row>
        <row r="25">
          <cell r="A25">
            <v>0.46666666666666656</v>
          </cell>
          <cell r="B25" t="b">
            <v>0</v>
          </cell>
          <cell r="C25">
            <v>0.48888888888888876</v>
          </cell>
          <cell r="D25" t="str">
            <v>SK Skivelo Olomouc</v>
          </cell>
          <cell r="E25" t="str">
            <v>-</v>
          </cell>
          <cell r="F25" t="str">
            <v>EC Team</v>
          </cell>
          <cell r="G25" t="str">
            <v>SK CNC Produkt Ostrava</v>
          </cell>
          <cell r="H25" t="str">
            <v>-</v>
          </cell>
          <cell r="I25" t="str">
            <v>BC Holešov</v>
          </cell>
          <cell r="J25" t="str">
            <v>Now or Never</v>
          </cell>
          <cell r="K25" t="str">
            <v>-</v>
          </cell>
          <cell r="L25" t="str">
            <v>Vapka - Nilfisk</v>
          </cell>
          <cell r="M25" t="str">
            <v>BO Junioři</v>
          </cell>
          <cell r="N25" t="str">
            <v>-</v>
          </cell>
          <cell r="O25" t="str">
            <v>Devils</v>
          </cell>
        </row>
        <row r="26">
          <cell r="A26">
            <v>0.49027777777777765</v>
          </cell>
          <cell r="B26" t="b">
            <v>0</v>
          </cell>
          <cell r="C26">
            <v>0.5124999999999998</v>
          </cell>
          <cell r="D26" t="str">
            <v>SK CNC Produkt Ostrava</v>
          </cell>
          <cell r="E26" t="str">
            <v>-</v>
          </cell>
          <cell r="F26" t="str">
            <v>Now or Never</v>
          </cell>
          <cell r="G26" t="str">
            <v>Devils</v>
          </cell>
          <cell r="H26" t="str">
            <v>-</v>
          </cell>
          <cell r="I26" t="str">
            <v>EC Team</v>
          </cell>
          <cell r="J26" t="str">
            <v>SK Skivelo Olomouc</v>
          </cell>
          <cell r="K26" t="str">
            <v>-</v>
          </cell>
          <cell r="L26" t="str">
            <v>BO Junioři</v>
          </cell>
          <cell r="M26" t="str">
            <v>Vapka - Nilfisk</v>
          </cell>
          <cell r="N26" t="str">
            <v>-</v>
          </cell>
          <cell r="O26" t="str">
            <v>BC Holešov</v>
          </cell>
        </row>
        <row r="27">
          <cell r="A27">
            <v>0.5138888888888887</v>
          </cell>
          <cell r="B27" t="b">
            <v>0</v>
          </cell>
          <cell r="C27">
            <v>0.536111111111111</v>
          </cell>
          <cell r="D27" t="str">
            <v>BC Holešov</v>
          </cell>
          <cell r="E27" t="str">
            <v>-</v>
          </cell>
          <cell r="F27" t="str">
            <v>SK Skivelo Olomouc</v>
          </cell>
          <cell r="G27" t="str">
            <v>BO Junioři</v>
          </cell>
          <cell r="H27" t="str">
            <v>-</v>
          </cell>
          <cell r="I27" t="str">
            <v>Vapka - Nilfisk</v>
          </cell>
          <cell r="J27" t="str">
            <v>Devils</v>
          </cell>
          <cell r="K27" t="str">
            <v>-</v>
          </cell>
          <cell r="L27" t="str">
            <v>Now or Never</v>
          </cell>
          <cell r="M27" t="str">
            <v>EC Team</v>
          </cell>
          <cell r="N27" t="str">
            <v>-</v>
          </cell>
          <cell r="O27" t="str">
            <v>SK CNC Produkt Ostrava</v>
          </cell>
        </row>
        <row r="28">
          <cell r="A28">
            <v>0.5374999999999999</v>
          </cell>
          <cell r="B28" t="b">
            <v>0</v>
          </cell>
          <cell r="C28">
            <v>0.5597222222222221</v>
          </cell>
          <cell r="D28" t="str">
            <v>Devils</v>
          </cell>
          <cell r="E28" t="str">
            <v>-</v>
          </cell>
          <cell r="F28" t="str">
            <v>SK CNC Produkt Ostrava</v>
          </cell>
          <cell r="G28" t="str">
            <v>EC Team</v>
          </cell>
          <cell r="H28" t="str">
            <v>-</v>
          </cell>
          <cell r="I28" t="str">
            <v>Now or Never</v>
          </cell>
          <cell r="J28" t="str">
            <v>BO Junioři</v>
          </cell>
          <cell r="K28" t="str">
            <v>-</v>
          </cell>
          <cell r="L28" t="str">
            <v>BC Holešov</v>
          </cell>
          <cell r="M28" t="str">
            <v>SK Skivelo Olomouc</v>
          </cell>
          <cell r="N28" t="str">
            <v>-</v>
          </cell>
          <cell r="O28" t="str">
            <v>Vapka - Nilfisk</v>
          </cell>
        </row>
        <row r="29">
          <cell r="A29">
            <v>0.561111111111111</v>
          </cell>
          <cell r="B29" t="b">
            <v>0</v>
          </cell>
          <cell r="C29">
            <v>0.5833333333333333</v>
          </cell>
        </row>
        <row r="30">
          <cell r="A30">
            <v>0.5847222222222221</v>
          </cell>
          <cell r="B30" t="b">
            <v>0</v>
          </cell>
          <cell r="C30">
            <v>0.6069444444444444</v>
          </cell>
        </row>
        <row r="31">
          <cell r="A31">
            <v>0.6083333333333333</v>
          </cell>
          <cell r="B31" t="b">
            <v>0</v>
          </cell>
          <cell r="C31">
            <v>0.6305555555555555</v>
          </cell>
        </row>
        <row r="32">
          <cell r="A32">
            <v>0.6319444444444444</v>
          </cell>
          <cell r="B32" t="b">
            <v>0</v>
          </cell>
          <cell r="C32">
            <v>0.6541666666666667</v>
          </cell>
        </row>
        <row r="33">
          <cell r="A33">
            <v>0.6555555555555556</v>
          </cell>
          <cell r="B33" t="b">
            <v>0</v>
          </cell>
          <cell r="C33">
            <v>0.6777777777777778</v>
          </cell>
        </row>
        <row r="34">
          <cell r="A34">
            <v>0.6791666666666667</v>
          </cell>
          <cell r="B34" t="b">
            <v>0</v>
          </cell>
          <cell r="C34">
            <v>0.701388888888889</v>
          </cell>
        </row>
        <row r="35">
          <cell r="A35">
            <v>0.7027777777777778</v>
          </cell>
          <cell r="B35" t="b">
            <v>0</v>
          </cell>
          <cell r="C35">
            <v>0.7250000000000001</v>
          </cell>
        </row>
        <row r="36">
          <cell r="A36">
            <v>0.726388888888889</v>
          </cell>
          <cell r="B36" t="b">
            <v>0</v>
          </cell>
          <cell r="C36">
            <v>0.7486111111111112</v>
          </cell>
        </row>
        <row r="37">
          <cell r="A37">
            <v>0.7500000000000001</v>
          </cell>
          <cell r="B37" t="b">
            <v>0</v>
          </cell>
          <cell r="C37">
            <v>0.7722222222222224</v>
          </cell>
        </row>
        <row r="38">
          <cell r="A38" t="str">
            <v>3. hrací den - 16.11.2014, centrum Šantovka Olomouc, rozhodčí - Schiner Daniel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0.3958333333333333</v>
          </cell>
          <cell r="B40" t="str">
            <v>-</v>
          </cell>
          <cell r="C40">
            <v>0.4180555555555555</v>
          </cell>
          <cell r="D40" t="str">
            <v>Vapka - Nilfisk</v>
          </cell>
          <cell r="E40" t="str">
            <v>-</v>
          </cell>
          <cell r="F40" t="str">
            <v>Now or Never</v>
          </cell>
          <cell r="G40" t="str">
            <v>SK CNC Produkt Ostrava</v>
          </cell>
          <cell r="H40" t="str">
            <v>-</v>
          </cell>
          <cell r="I40" t="str">
            <v>SK Skivelo Olomouc</v>
          </cell>
          <cell r="J40" t="str">
            <v>BO Junioři</v>
          </cell>
          <cell r="K40" t="str">
            <v>-</v>
          </cell>
          <cell r="L40" t="str">
            <v>Devils</v>
          </cell>
          <cell r="M40" t="str">
            <v>EC Team</v>
          </cell>
          <cell r="N40" t="str">
            <v>-</v>
          </cell>
          <cell r="O40" t="str">
            <v>BC Holešov</v>
          </cell>
        </row>
        <row r="41">
          <cell r="A41">
            <v>0.4194444444444444</v>
          </cell>
          <cell r="B41" t="b">
            <v>0</v>
          </cell>
          <cell r="C41">
            <v>0.4416666666666666</v>
          </cell>
          <cell r="D41" t="str">
            <v>Devils</v>
          </cell>
          <cell r="E41" t="str">
            <v>-</v>
          </cell>
          <cell r="F41" t="str">
            <v>BC Holešov</v>
          </cell>
          <cell r="G41" t="str">
            <v>BO Junioři</v>
          </cell>
          <cell r="H41" t="str">
            <v>-</v>
          </cell>
          <cell r="I41" t="str">
            <v>EC Team</v>
          </cell>
          <cell r="J41" t="str">
            <v>Now or Never</v>
          </cell>
          <cell r="K41" t="str">
            <v>-</v>
          </cell>
          <cell r="L41" t="str">
            <v>SK Skivelo Olomouc</v>
          </cell>
          <cell r="M41" t="str">
            <v>Vapka - Nilfisk</v>
          </cell>
          <cell r="N41" t="str">
            <v>-</v>
          </cell>
          <cell r="O41" t="str">
            <v>SK CNC Produkt Ostrava</v>
          </cell>
        </row>
        <row r="42">
          <cell r="A42">
            <v>0.4430555555555555</v>
          </cell>
          <cell r="B42" t="b">
            <v>0</v>
          </cell>
          <cell r="C42">
            <v>0.4652777777777777</v>
          </cell>
          <cell r="D42" t="str">
            <v>BO Junioři</v>
          </cell>
          <cell r="E42" t="str">
            <v>-</v>
          </cell>
          <cell r="F42" t="str">
            <v>SK Skivelo Olomouc</v>
          </cell>
          <cell r="G42" t="str">
            <v>Vapka - Nilfisk</v>
          </cell>
          <cell r="H42" t="str">
            <v>-</v>
          </cell>
          <cell r="I42" t="str">
            <v>BC Holešov</v>
          </cell>
          <cell r="J42" t="str">
            <v>EC Team</v>
          </cell>
          <cell r="K42" t="str">
            <v>-</v>
          </cell>
          <cell r="L42" t="str">
            <v>SK CNC Produkt Ostrava</v>
          </cell>
          <cell r="M42" t="str">
            <v>Now or Never</v>
          </cell>
          <cell r="N42" t="str">
            <v>-</v>
          </cell>
          <cell r="O42" t="str">
            <v>Devils</v>
          </cell>
        </row>
        <row r="43">
          <cell r="A43">
            <v>0.46666666666666656</v>
          </cell>
          <cell r="B43" t="b">
            <v>0</v>
          </cell>
          <cell r="C43">
            <v>0.48888888888888876</v>
          </cell>
          <cell r="D43" t="str">
            <v>SK CNC Produkt Ostrava</v>
          </cell>
          <cell r="E43" t="str">
            <v>-</v>
          </cell>
          <cell r="F43" t="str">
            <v>Devils</v>
          </cell>
          <cell r="G43" t="str">
            <v>EC Team</v>
          </cell>
          <cell r="H43" t="str">
            <v>-</v>
          </cell>
          <cell r="I43" t="str">
            <v>Now or Never</v>
          </cell>
          <cell r="J43" t="str">
            <v>Vapka - Nilfisk</v>
          </cell>
          <cell r="K43" t="str">
            <v>-</v>
          </cell>
          <cell r="L43" t="str">
            <v>BO Junioři</v>
          </cell>
          <cell r="M43" t="str">
            <v>BC Holešov</v>
          </cell>
          <cell r="N43" t="str">
            <v>-</v>
          </cell>
          <cell r="O43" t="str">
            <v>SK Skivelo Olomouc</v>
          </cell>
        </row>
        <row r="44">
          <cell r="A44">
            <v>0.49027777777777765</v>
          </cell>
          <cell r="B44" t="b">
            <v>0</v>
          </cell>
          <cell r="C44">
            <v>0.5124999999999998</v>
          </cell>
          <cell r="D44" t="str">
            <v>EC Team</v>
          </cell>
          <cell r="E44" t="str">
            <v>-</v>
          </cell>
          <cell r="F44" t="str">
            <v>Vapka - Nilfisk</v>
          </cell>
          <cell r="G44" t="str">
            <v>SK Skivelo Olomouc</v>
          </cell>
          <cell r="H44" t="str">
            <v>-</v>
          </cell>
          <cell r="I44" t="str">
            <v>Devils</v>
          </cell>
          <cell r="J44" t="str">
            <v>SK CNC Produkt Ostrava</v>
          </cell>
          <cell r="K44" t="str">
            <v>-</v>
          </cell>
          <cell r="L44" t="str">
            <v>BC Holešov</v>
          </cell>
          <cell r="M44" t="str">
            <v>BO Junioři</v>
          </cell>
          <cell r="N44" t="str">
            <v>-</v>
          </cell>
          <cell r="O44" t="str">
            <v>Now or Never</v>
          </cell>
        </row>
        <row r="45">
          <cell r="A45">
            <v>0.5138888888888887</v>
          </cell>
          <cell r="B45" t="b">
            <v>0</v>
          </cell>
          <cell r="C45">
            <v>0.536111111111111</v>
          </cell>
          <cell r="D45" t="str">
            <v>Now or Never</v>
          </cell>
          <cell r="E45" t="str">
            <v>-</v>
          </cell>
          <cell r="F45" t="str">
            <v>SK CNC Produkt Ostrava</v>
          </cell>
          <cell r="G45" t="str">
            <v>BC Holešov</v>
          </cell>
          <cell r="H45" t="str">
            <v>-</v>
          </cell>
          <cell r="I45" t="str">
            <v>BO Junioři</v>
          </cell>
          <cell r="J45" t="str">
            <v>SK Skivelo Olomouc</v>
          </cell>
          <cell r="K45" t="str">
            <v>-</v>
          </cell>
          <cell r="L45" t="str">
            <v>Vapka - Nilfisk</v>
          </cell>
          <cell r="M45" t="str">
            <v>Devils</v>
          </cell>
          <cell r="N45" t="str">
            <v>-</v>
          </cell>
          <cell r="O45" t="str">
            <v>EC Team</v>
          </cell>
        </row>
        <row r="46">
          <cell r="A46">
            <v>0.5374999999999999</v>
          </cell>
          <cell r="B46" t="b">
            <v>0</v>
          </cell>
          <cell r="C46">
            <v>0.5597222222222221</v>
          </cell>
          <cell r="D46" t="str">
            <v>SK Skivelo Olomouc</v>
          </cell>
          <cell r="E46" t="str">
            <v>-</v>
          </cell>
          <cell r="F46" t="str">
            <v>EC Team</v>
          </cell>
          <cell r="G46" t="str">
            <v>Devils</v>
          </cell>
          <cell r="H46" t="str">
            <v>-</v>
          </cell>
          <cell r="I46" t="str">
            <v>Vapka - Nilfisk</v>
          </cell>
          <cell r="J46" t="str">
            <v>BC Holešov</v>
          </cell>
          <cell r="K46" t="str">
            <v>-</v>
          </cell>
          <cell r="L46" t="str">
            <v>Now or Never</v>
          </cell>
          <cell r="M46" t="str">
            <v>SK CNC Produkt Ostrava</v>
          </cell>
          <cell r="N46" t="str">
            <v>-</v>
          </cell>
          <cell r="O46" t="str">
            <v>BO Junioři</v>
          </cell>
        </row>
        <row r="47">
          <cell r="A47">
            <v>0.561111111111111</v>
          </cell>
          <cell r="B47" t="b">
            <v>0</v>
          </cell>
          <cell r="C47">
            <v>0.5833333333333333</v>
          </cell>
        </row>
        <row r="48">
          <cell r="A48">
            <v>0.5847222222222221</v>
          </cell>
          <cell r="B48" t="b">
            <v>0</v>
          </cell>
          <cell r="C48">
            <v>0.6069444444444444</v>
          </cell>
        </row>
        <row r="49">
          <cell r="A49">
            <v>0.6083333333333333</v>
          </cell>
          <cell r="B49" t="b">
            <v>0</v>
          </cell>
          <cell r="C49">
            <v>0.6305555555555555</v>
          </cell>
        </row>
        <row r="50">
          <cell r="A50">
            <v>0.6319444444444444</v>
          </cell>
          <cell r="B50" t="b">
            <v>0</v>
          </cell>
          <cell r="C50">
            <v>0.6541666666666667</v>
          </cell>
        </row>
        <row r="51">
          <cell r="A51">
            <v>0.6555555555555556</v>
          </cell>
          <cell r="B51" t="b">
            <v>0</v>
          </cell>
          <cell r="C51">
            <v>0.6777777777777778</v>
          </cell>
        </row>
        <row r="52">
          <cell r="A52">
            <v>0.6791666666666667</v>
          </cell>
          <cell r="B52" t="b">
            <v>0</v>
          </cell>
          <cell r="C52">
            <v>0.701388888888889</v>
          </cell>
        </row>
        <row r="53">
          <cell r="A53">
            <v>0.7027777777777778</v>
          </cell>
          <cell r="B53" t="b">
            <v>0</v>
          </cell>
          <cell r="C53">
            <v>0.7250000000000001</v>
          </cell>
        </row>
        <row r="54">
          <cell r="A54">
            <v>0.726388888888889</v>
          </cell>
          <cell r="B54" t="b">
            <v>0</v>
          </cell>
          <cell r="C54">
            <v>0.7486111111111112</v>
          </cell>
        </row>
        <row r="55">
          <cell r="A55">
            <v>0.7500000000000001</v>
          </cell>
          <cell r="B55" t="b">
            <v>0</v>
          </cell>
          <cell r="C55">
            <v>0.7722222222222224</v>
          </cell>
        </row>
        <row r="56">
          <cell r="A56" t="str">
            <v>4. hrací den - 7.12.2014, centrum Šantovka Olomouc, rozhodčí - Schiner Daniel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0.3958333333333333</v>
          </cell>
          <cell r="B58" t="str">
            <v>-</v>
          </cell>
          <cell r="C58">
            <v>0.4180555555555555</v>
          </cell>
          <cell r="D58" t="str">
            <v>BO Junioři</v>
          </cell>
          <cell r="E58" t="str">
            <v>-</v>
          </cell>
          <cell r="F58" t="str">
            <v>Vapka - Nilfisk</v>
          </cell>
          <cell r="G58" t="str">
            <v>EC Team</v>
          </cell>
          <cell r="H58" t="str">
            <v>-</v>
          </cell>
          <cell r="I58" t="str">
            <v>SK CNC Produkt Ostrava</v>
          </cell>
          <cell r="J58" t="str">
            <v>BC Holešov</v>
          </cell>
          <cell r="K58" t="str">
            <v>-</v>
          </cell>
          <cell r="L58" t="str">
            <v>SK Skivelo Olomouc</v>
          </cell>
          <cell r="M58" t="str">
            <v>Devils</v>
          </cell>
          <cell r="N58" t="str">
            <v>-</v>
          </cell>
          <cell r="O58" t="str">
            <v>Now or Never</v>
          </cell>
        </row>
        <row r="59">
          <cell r="A59">
            <v>0.4194444444444444</v>
          </cell>
          <cell r="B59" t="b">
            <v>0</v>
          </cell>
          <cell r="C59">
            <v>0.4416666666666666</v>
          </cell>
          <cell r="D59" t="str">
            <v>SK Skivelo Olomouc</v>
          </cell>
          <cell r="E59" t="str">
            <v>-</v>
          </cell>
          <cell r="F59" t="str">
            <v>Now or Never</v>
          </cell>
          <cell r="G59" t="str">
            <v>BC Holešov</v>
          </cell>
          <cell r="H59" t="str">
            <v>-</v>
          </cell>
          <cell r="I59" t="str">
            <v>Devils</v>
          </cell>
          <cell r="J59" t="str">
            <v>Vapka - Nilfisk</v>
          </cell>
          <cell r="K59" t="str">
            <v>-</v>
          </cell>
          <cell r="L59" t="str">
            <v>SK CNC Produkt Ostrava</v>
          </cell>
          <cell r="M59" t="str">
            <v>BO Junioři</v>
          </cell>
          <cell r="N59" t="str">
            <v>-</v>
          </cell>
          <cell r="O59" t="str">
            <v>EC Team</v>
          </cell>
        </row>
        <row r="60">
          <cell r="A60">
            <v>0.4430555555555555</v>
          </cell>
          <cell r="B60" t="b">
            <v>0</v>
          </cell>
          <cell r="C60">
            <v>0.4652777777777777</v>
          </cell>
          <cell r="D60" t="str">
            <v>BC Holešov</v>
          </cell>
          <cell r="E60" t="str">
            <v>-</v>
          </cell>
          <cell r="F60" t="str">
            <v>SK CNC Produkt Ostrava</v>
          </cell>
          <cell r="G60" t="str">
            <v>BO Junioři</v>
          </cell>
          <cell r="H60" t="str">
            <v>-</v>
          </cell>
          <cell r="I60" t="str">
            <v>Now or Never</v>
          </cell>
          <cell r="J60" t="str">
            <v>Devils</v>
          </cell>
          <cell r="K60" t="str">
            <v>-</v>
          </cell>
          <cell r="L60" t="str">
            <v>EC Team</v>
          </cell>
          <cell r="M60" t="str">
            <v>Vapka - Nilfisk</v>
          </cell>
          <cell r="N60" t="str">
            <v>-</v>
          </cell>
          <cell r="O60" t="str">
            <v>SK Skivelo Olomouc</v>
          </cell>
        </row>
        <row r="61">
          <cell r="A61">
            <v>0.46666666666666656</v>
          </cell>
          <cell r="B61" t="b">
            <v>0</v>
          </cell>
          <cell r="C61">
            <v>0.48888888888888876</v>
          </cell>
          <cell r="D61" t="str">
            <v>EC Team</v>
          </cell>
          <cell r="E61" t="str">
            <v>-</v>
          </cell>
          <cell r="F61" t="str">
            <v>SK Skivelo Olomouc</v>
          </cell>
          <cell r="G61" t="str">
            <v>Devils</v>
          </cell>
          <cell r="H61" t="str">
            <v>-</v>
          </cell>
          <cell r="I61" t="str">
            <v>Vapka - Nilfisk</v>
          </cell>
          <cell r="J61" t="str">
            <v>BO Junioři</v>
          </cell>
          <cell r="K61" t="str">
            <v>-</v>
          </cell>
          <cell r="L61" t="str">
            <v>BC Holešov</v>
          </cell>
          <cell r="M61" t="str">
            <v>Now or Never</v>
          </cell>
          <cell r="N61" t="str">
            <v>-</v>
          </cell>
          <cell r="O61" t="str">
            <v>SK CNC Produkt Ostrava</v>
          </cell>
        </row>
        <row r="62">
          <cell r="A62">
            <v>0.49027777777777765</v>
          </cell>
          <cell r="B62" t="b">
            <v>0</v>
          </cell>
          <cell r="C62">
            <v>0.5124999999999998</v>
          </cell>
          <cell r="D62" t="str">
            <v>Devils</v>
          </cell>
          <cell r="E62" t="str">
            <v>-</v>
          </cell>
          <cell r="F62" t="str">
            <v>BO Junioři</v>
          </cell>
          <cell r="G62" t="str">
            <v>SK CNC Produkt Ostrava</v>
          </cell>
          <cell r="H62" t="str">
            <v>-</v>
          </cell>
          <cell r="I62" t="str">
            <v>SK Skivelo Olomouc</v>
          </cell>
          <cell r="J62" t="str">
            <v>EC Team</v>
          </cell>
          <cell r="K62" t="str">
            <v>-</v>
          </cell>
          <cell r="L62" t="str">
            <v>Now or Never</v>
          </cell>
          <cell r="M62" t="str">
            <v>BC Holešov</v>
          </cell>
          <cell r="N62" t="str">
            <v>-</v>
          </cell>
          <cell r="O62" t="str">
            <v>Vapka - Nilfisk</v>
          </cell>
        </row>
        <row r="63">
          <cell r="A63">
            <v>0.5138888888888887</v>
          </cell>
          <cell r="B63" t="b">
            <v>0</v>
          </cell>
          <cell r="C63">
            <v>0.536111111111111</v>
          </cell>
          <cell r="D63" t="str">
            <v>Vapka - Nilfisk</v>
          </cell>
          <cell r="E63" t="str">
            <v>-</v>
          </cell>
          <cell r="F63" t="str">
            <v>EC Team</v>
          </cell>
          <cell r="G63" t="str">
            <v>Now or Never</v>
          </cell>
          <cell r="H63" t="str">
            <v>-</v>
          </cell>
          <cell r="I63" t="str">
            <v>BC Holešov</v>
          </cell>
          <cell r="J63" t="str">
            <v>SK CNC Produkt Ostrava</v>
          </cell>
          <cell r="K63" t="str">
            <v>-</v>
          </cell>
          <cell r="L63" t="str">
            <v>BO Junioři</v>
          </cell>
          <cell r="M63" t="str">
            <v>SK Skivelo Olomouc</v>
          </cell>
          <cell r="N63" t="str">
            <v>-</v>
          </cell>
          <cell r="O63" t="str">
            <v>Devils</v>
          </cell>
        </row>
        <row r="64">
          <cell r="A64">
            <v>0.5374999999999999</v>
          </cell>
          <cell r="B64" t="b">
            <v>0</v>
          </cell>
          <cell r="C64">
            <v>0.5597222222222221</v>
          </cell>
          <cell r="D64" t="str">
            <v>SK CNC Produkt Ostrava</v>
          </cell>
          <cell r="E64" t="str">
            <v>-</v>
          </cell>
          <cell r="F64" t="str">
            <v>Devils</v>
          </cell>
          <cell r="G64" t="str">
            <v>SK Skivelo Olomouc</v>
          </cell>
          <cell r="H64" t="str">
            <v>-</v>
          </cell>
          <cell r="I64" t="str">
            <v>BO Junioři</v>
          </cell>
          <cell r="J64" t="str">
            <v>Now or Never</v>
          </cell>
          <cell r="K64" t="str">
            <v>-</v>
          </cell>
          <cell r="L64" t="str">
            <v>Vapka - Nilfisk</v>
          </cell>
          <cell r="M64" t="str">
            <v>EC Team</v>
          </cell>
          <cell r="N64" t="str">
            <v>-</v>
          </cell>
          <cell r="O64" t="str">
            <v>BC Holešov</v>
          </cell>
        </row>
        <row r="65">
          <cell r="A65">
            <v>0.561111111111111</v>
          </cell>
          <cell r="B65" t="b">
            <v>0</v>
          </cell>
          <cell r="C65">
            <v>0.5833333333333333</v>
          </cell>
        </row>
        <row r="66">
          <cell r="A66">
            <v>0.5847222222222221</v>
          </cell>
          <cell r="B66" t="b">
            <v>0</v>
          </cell>
          <cell r="C66">
            <v>0.6069444444444444</v>
          </cell>
        </row>
        <row r="67">
          <cell r="A67">
            <v>0.6083333333333333</v>
          </cell>
          <cell r="B67" t="b">
            <v>0</v>
          </cell>
          <cell r="C67">
            <v>0.6305555555555555</v>
          </cell>
        </row>
        <row r="68">
          <cell r="A68">
            <v>0.6319444444444444</v>
          </cell>
          <cell r="B68" t="b">
            <v>0</v>
          </cell>
          <cell r="C68">
            <v>0.6541666666666667</v>
          </cell>
        </row>
        <row r="69">
          <cell r="A69">
            <v>0.6555555555555556</v>
          </cell>
          <cell r="B69" t="b">
            <v>0</v>
          </cell>
          <cell r="C69">
            <v>0.6777777777777778</v>
          </cell>
        </row>
        <row r="70">
          <cell r="A70">
            <v>0.6791666666666667</v>
          </cell>
          <cell r="B70" t="b">
            <v>0</v>
          </cell>
          <cell r="C70">
            <v>0.701388888888889</v>
          </cell>
        </row>
        <row r="71">
          <cell r="A71">
            <v>0.7027777777777778</v>
          </cell>
          <cell r="B71" t="b">
            <v>0</v>
          </cell>
          <cell r="C71">
            <v>0.7250000000000001</v>
          </cell>
        </row>
        <row r="72">
          <cell r="A72">
            <v>0.726388888888889</v>
          </cell>
          <cell r="B72" t="b">
            <v>0</v>
          </cell>
          <cell r="C72">
            <v>0.7486111111111112</v>
          </cell>
        </row>
        <row r="73">
          <cell r="A73">
            <v>0.7500000000000001</v>
          </cell>
          <cell r="B73" t="b">
            <v>0</v>
          </cell>
          <cell r="C73">
            <v>0.7722222222222224</v>
          </cell>
        </row>
        <row r="74">
          <cell r="A74" t="str">
            <v>5. hrací den - 1.2.2014, centrum Chomutov Strikeland, rozhodčí - neurčen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0.413194444444444</v>
          </cell>
          <cell r="B76" t="str">
            <v>-</v>
          </cell>
          <cell r="C76">
            <v>0.43680555555555506</v>
          </cell>
        </row>
        <row r="77">
          <cell r="A77">
            <v>0.43819444444444394</v>
          </cell>
          <cell r="B77" t="b">
            <v>0</v>
          </cell>
          <cell r="C77">
            <v>0.461805555555555</v>
          </cell>
        </row>
        <row r="78">
          <cell r="A78">
            <v>0.4631944444444439</v>
          </cell>
          <cell r="B78" t="b">
            <v>0</v>
          </cell>
          <cell r="C78">
            <v>0.486805555555555</v>
          </cell>
        </row>
        <row r="79">
          <cell r="A79">
            <v>0.4881944444444439</v>
          </cell>
          <cell r="B79" t="b">
            <v>0</v>
          </cell>
          <cell r="C79">
            <v>0.511805555555555</v>
          </cell>
        </row>
        <row r="80">
          <cell r="A80">
            <v>0.5131944444444438</v>
          </cell>
          <cell r="B80" t="b">
            <v>0</v>
          </cell>
          <cell r="C80">
            <v>0.536805555555555</v>
          </cell>
        </row>
        <row r="81">
          <cell r="A81">
            <v>0.5381944444444439</v>
          </cell>
          <cell r="B81" t="b">
            <v>0</v>
          </cell>
          <cell r="C81">
            <v>0.561805555555555</v>
          </cell>
        </row>
        <row r="82">
          <cell r="A82">
            <v>0.5631944444444439</v>
          </cell>
          <cell r="B82" t="b">
            <v>0</v>
          </cell>
          <cell r="C82">
            <v>0.586805555555555</v>
          </cell>
        </row>
        <row r="83">
          <cell r="A83">
            <v>0.5881944444444439</v>
          </cell>
          <cell r="B83" t="b">
            <v>0</v>
          </cell>
          <cell r="C83">
            <v>0.611805555555555</v>
          </cell>
        </row>
        <row r="84">
          <cell r="A84">
            <v>0.6131944444444439</v>
          </cell>
          <cell r="B84" t="b">
            <v>0</v>
          </cell>
          <cell r="C84">
            <v>0.6368055555555551</v>
          </cell>
        </row>
        <row r="85">
          <cell r="A85">
            <v>0.638194444444444</v>
          </cell>
          <cell r="B85" t="b">
            <v>0</v>
          </cell>
          <cell r="C85">
            <v>0.6618055555555551</v>
          </cell>
        </row>
        <row r="86">
          <cell r="A86">
            <v>0.663194444444444</v>
          </cell>
          <cell r="B86" t="b">
            <v>0</v>
          </cell>
          <cell r="C86">
            <v>0.6868055555555551</v>
          </cell>
        </row>
        <row r="87">
          <cell r="A87">
            <v>0.688194444444444</v>
          </cell>
          <cell r="B87" t="b">
            <v>0</v>
          </cell>
          <cell r="C87">
            <v>0.7118055555555551</v>
          </cell>
        </row>
        <row r="88">
          <cell r="A88">
            <v>0.713194444444444</v>
          </cell>
          <cell r="B88" t="b">
            <v>0</v>
          </cell>
          <cell r="C88">
            <v>0.7368055555555552</v>
          </cell>
        </row>
        <row r="89">
          <cell r="A89">
            <v>0.738194444444444</v>
          </cell>
          <cell r="B89" t="b">
            <v>0</v>
          </cell>
          <cell r="C89">
            <v>0.7618055555555552</v>
          </cell>
        </row>
        <row r="90">
          <cell r="A90">
            <v>0.7631944444444441</v>
          </cell>
          <cell r="B90" t="b">
            <v>0</v>
          </cell>
          <cell r="C90">
            <v>0.7868055555555552</v>
          </cell>
        </row>
        <row r="91">
          <cell r="A91">
            <v>0.7881944444444441</v>
          </cell>
          <cell r="B91" t="b">
            <v>0</v>
          </cell>
          <cell r="C91">
            <v>0.8118055555555552</v>
          </cell>
        </row>
        <row r="92">
          <cell r="A92" t="str">
            <v>6. hrací den - 2.3.2014, centrum Olomouc - Šantovka, rozhodčí - neurčen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0.413194444444444</v>
          </cell>
          <cell r="B94" t="str">
            <v>-</v>
          </cell>
          <cell r="C94">
            <v>0.43680555555555506</v>
          </cell>
        </row>
        <row r="95">
          <cell r="A95">
            <v>0.43819444444444394</v>
          </cell>
          <cell r="B95" t="b">
            <v>0</v>
          </cell>
          <cell r="C95">
            <v>0.461805555555555</v>
          </cell>
        </row>
        <row r="96">
          <cell r="A96">
            <v>0.4631944444444439</v>
          </cell>
          <cell r="B96" t="b">
            <v>0</v>
          </cell>
          <cell r="C96">
            <v>0.486805555555555</v>
          </cell>
        </row>
        <row r="97">
          <cell r="A97">
            <v>0.4881944444444439</v>
          </cell>
          <cell r="B97" t="b">
            <v>0</v>
          </cell>
          <cell r="C97">
            <v>0.511805555555555</v>
          </cell>
        </row>
        <row r="98">
          <cell r="A98">
            <v>0.5131944444444438</v>
          </cell>
          <cell r="B98" t="b">
            <v>0</v>
          </cell>
          <cell r="C98">
            <v>0.536805555555555</v>
          </cell>
        </row>
        <row r="99">
          <cell r="A99">
            <v>0.5381944444444439</v>
          </cell>
          <cell r="B99" t="b">
            <v>0</v>
          </cell>
          <cell r="C99">
            <v>0.561805555555555</v>
          </cell>
        </row>
        <row r="100">
          <cell r="A100">
            <v>0.5631944444444439</v>
          </cell>
          <cell r="B100" t="b">
            <v>0</v>
          </cell>
          <cell r="C100">
            <v>0.586805555555555</v>
          </cell>
        </row>
        <row r="101">
          <cell r="A101">
            <v>0.5881944444444439</v>
          </cell>
          <cell r="B101" t="b">
            <v>0</v>
          </cell>
          <cell r="C101">
            <v>0.611805555555555</v>
          </cell>
        </row>
        <row r="102">
          <cell r="A102">
            <v>0.6131944444444439</v>
          </cell>
          <cell r="B102" t="b">
            <v>0</v>
          </cell>
          <cell r="C102">
            <v>0.6368055555555551</v>
          </cell>
        </row>
        <row r="103">
          <cell r="A103">
            <v>0.638194444444444</v>
          </cell>
          <cell r="B103" t="b">
            <v>0</v>
          </cell>
          <cell r="C103">
            <v>0.6618055555555551</v>
          </cell>
        </row>
        <row r="104">
          <cell r="A104">
            <v>0.663194444444444</v>
          </cell>
          <cell r="B104" t="b">
            <v>0</v>
          </cell>
          <cell r="C104">
            <v>0.6868055555555551</v>
          </cell>
        </row>
        <row r="105">
          <cell r="A105">
            <v>0.688194444444444</v>
          </cell>
          <cell r="B105" t="b">
            <v>0</v>
          </cell>
          <cell r="C105">
            <v>0.7118055555555551</v>
          </cell>
        </row>
        <row r="106">
          <cell r="A106">
            <v>0.713194444444444</v>
          </cell>
          <cell r="B106" t="b">
            <v>0</v>
          </cell>
          <cell r="C106">
            <v>0.7368055555555552</v>
          </cell>
        </row>
        <row r="107">
          <cell r="A107">
            <v>0.738194444444444</v>
          </cell>
          <cell r="B107" t="b">
            <v>0</v>
          </cell>
          <cell r="C107">
            <v>0.7618055555555552</v>
          </cell>
        </row>
        <row r="108">
          <cell r="A108">
            <v>0.7631944444444441</v>
          </cell>
          <cell r="B108" t="b">
            <v>0</v>
          </cell>
          <cell r="C108">
            <v>0.7868055555555552</v>
          </cell>
        </row>
        <row r="109">
          <cell r="A109">
            <v>0.7881944444444441</v>
          </cell>
          <cell r="B109" t="b">
            <v>0</v>
          </cell>
          <cell r="C109">
            <v>0.8118055555555552</v>
          </cell>
        </row>
        <row r="110">
          <cell r="A110" t="str">
            <v>7. hrací den - 3.3.2014, centrum Praha - Best Bowling Zličín, rozhodčí - neurčen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0.413194444444444</v>
          </cell>
          <cell r="B112" t="str">
            <v>-</v>
          </cell>
          <cell r="C112">
            <v>0.43680555555555506</v>
          </cell>
        </row>
        <row r="113">
          <cell r="A113">
            <v>0.43819444444444394</v>
          </cell>
          <cell r="B113" t="b">
            <v>0</v>
          </cell>
          <cell r="C113">
            <v>0.461805555555555</v>
          </cell>
        </row>
        <row r="114">
          <cell r="A114">
            <v>0.4631944444444439</v>
          </cell>
          <cell r="B114" t="b">
            <v>0</v>
          </cell>
          <cell r="C114">
            <v>0.486805555555555</v>
          </cell>
        </row>
        <row r="115">
          <cell r="A115">
            <v>0.4881944444444439</v>
          </cell>
          <cell r="B115" t="b">
            <v>0</v>
          </cell>
          <cell r="C115">
            <v>0.511805555555555</v>
          </cell>
        </row>
        <row r="116">
          <cell r="A116">
            <v>0.5131944444444438</v>
          </cell>
          <cell r="B116" t="b">
            <v>0</v>
          </cell>
          <cell r="C116">
            <v>0.536805555555555</v>
          </cell>
        </row>
        <row r="117">
          <cell r="A117">
            <v>0.5381944444444439</v>
          </cell>
          <cell r="B117" t="b">
            <v>0</v>
          </cell>
          <cell r="C117">
            <v>0.561805555555555</v>
          </cell>
        </row>
        <row r="118">
          <cell r="A118">
            <v>0.5631944444444439</v>
          </cell>
          <cell r="B118" t="b">
            <v>0</v>
          </cell>
          <cell r="C118">
            <v>0.586805555555555</v>
          </cell>
        </row>
        <row r="119">
          <cell r="A119">
            <v>0.5881944444444439</v>
          </cell>
          <cell r="B119" t="b">
            <v>0</v>
          </cell>
          <cell r="C119">
            <v>0.611805555555555</v>
          </cell>
        </row>
        <row r="120">
          <cell r="A120">
            <v>0.6131944444444439</v>
          </cell>
          <cell r="B120" t="b">
            <v>0</v>
          </cell>
          <cell r="C120">
            <v>0.6368055555555551</v>
          </cell>
        </row>
        <row r="121">
          <cell r="A121">
            <v>0.638194444444444</v>
          </cell>
          <cell r="B121" t="b">
            <v>0</v>
          </cell>
          <cell r="C121">
            <v>0.6618055555555551</v>
          </cell>
        </row>
        <row r="122">
          <cell r="A122">
            <v>0.663194444444444</v>
          </cell>
          <cell r="B122" t="b">
            <v>0</v>
          </cell>
          <cell r="C122">
            <v>0.6868055555555551</v>
          </cell>
        </row>
        <row r="123">
          <cell r="A123">
            <v>0.688194444444444</v>
          </cell>
          <cell r="B123" t="b">
            <v>0</v>
          </cell>
          <cell r="C123">
            <v>0.7118055555555551</v>
          </cell>
        </row>
        <row r="124">
          <cell r="A124">
            <v>0.713194444444444</v>
          </cell>
          <cell r="B124" t="b">
            <v>0</v>
          </cell>
          <cell r="C124">
            <v>0.7368055555555552</v>
          </cell>
        </row>
        <row r="125">
          <cell r="A125">
            <v>0.738194444444444</v>
          </cell>
          <cell r="B125" t="b">
            <v>0</v>
          </cell>
          <cell r="C125">
            <v>0.7618055555555552</v>
          </cell>
        </row>
        <row r="126">
          <cell r="A126">
            <v>0.7631944444444441</v>
          </cell>
          <cell r="B126" t="b">
            <v>0</v>
          </cell>
          <cell r="C126">
            <v>0.7868055555555552</v>
          </cell>
        </row>
        <row r="127">
          <cell r="A127">
            <v>0.7881944444444441</v>
          </cell>
          <cell r="B127" t="b">
            <v>0</v>
          </cell>
          <cell r="C127">
            <v>0.8118055555555552</v>
          </cell>
        </row>
        <row r="128">
          <cell r="A128" t="str">
            <v>8. hrací den - 0.1.1900, centrum nevybráno, rozhodčí - neurčen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</v>
          </cell>
          <cell r="B130" t="str">
            <v>-</v>
          </cell>
          <cell r="C130">
            <v>0</v>
          </cell>
        </row>
        <row r="131">
          <cell r="A131">
            <v>0</v>
          </cell>
          <cell r="B131" t="b">
            <v>0</v>
          </cell>
          <cell r="C131">
            <v>0</v>
          </cell>
        </row>
        <row r="132">
          <cell r="A132">
            <v>0</v>
          </cell>
          <cell r="B132" t="b">
            <v>0</v>
          </cell>
          <cell r="C132">
            <v>0</v>
          </cell>
        </row>
        <row r="133">
          <cell r="A133">
            <v>0</v>
          </cell>
          <cell r="B133" t="b">
            <v>0</v>
          </cell>
          <cell r="C133">
            <v>0</v>
          </cell>
        </row>
        <row r="134">
          <cell r="A134">
            <v>0</v>
          </cell>
          <cell r="B134" t="b">
            <v>0</v>
          </cell>
          <cell r="C134">
            <v>0</v>
          </cell>
        </row>
        <row r="135">
          <cell r="A135">
            <v>0</v>
          </cell>
          <cell r="B135" t="b">
            <v>0</v>
          </cell>
          <cell r="C135">
            <v>0</v>
          </cell>
        </row>
        <row r="136">
          <cell r="A136">
            <v>0</v>
          </cell>
          <cell r="B136" t="b">
            <v>0</v>
          </cell>
          <cell r="C136">
            <v>0</v>
          </cell>
        </row>
        <row r="137">
          <cell r="A137">
            <v>0</v>
          </cell>
          <cell r="B137" t="b">
            <v>0</v>
          </cell>
          <cell r="C137">
            <v>0</v>
          </cell>
        </row>
        <row r="138">
          <cell r="A138">
            <v>0</v>
          </cell>
          <cell r="B138" t="b">
            <v>0</v>
          </cell>
          <cell r="C138">
            <v>0</v>
          </cell>
        </row>
        <row r="139">
          <cell r="A139">
            <v>0</v>
          </cell>
          <cell r="B139" t="b">
            <v>0</v>
          </cell>
          <cell r="C139">
            <v>0</v>
          </cell>
        </row>
        <row r="140">
          <cell r="A140">
            <v>0</v>
          </cell>
          <cell r="B140" t="b">
            <v>0</v>
          </cell>
          <cell r="C140">
            <v>0</v>
          </cell>
        </row>
        <row r="141">
          <cell r="A141">
            <v>0</v>
          </cell>
          <cell r="B141" t="b">
            <v>0</v>
          </cell>
          <cell r="C141">
            <v>0</v>
          </cell>
        </row>
        <row r="142">
          <cell r="A142">
            <v>0</v>
          </cell>
          <cell r="B142" t="b">
            <v>0</v>
          </cell>
          <cell r="C142">
            <v>0</v>
          </cell>
        </row>
        <row r="143">
          <cell r="A143">
            <v>0</v>
          </cell>
          <cell r="B143" t="b">
            <v>0</v>
          </cell>
          <cell r="C143">
            <v>0</v>
          </cell>
        </row>
        <row r="144">
          <cell r="A144">
            <v>0</v>
          </cell>
          <cell r="B144" t="b">
            <v>0</v>
          </cell>
          <cell r="C144">
            <v>0</v>
          </cell>
        </row>
        <row r="145">
          <cell r="A145">
            <v>0</v>
          </cell>
          <cell r="B145" t="b">
            <v>0</v>
          </cell>
          <cell r="C145">
            <v>0</v>
          </cell>
        </row>
        <row r="146">
          <cell r="A146" t="str">
            <v>9. hrací den - 1.1.2005, centrum nevybráno, rozhodčí - neurčen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0.40625</v>
          </cell>
        </row>
        <row r="149">
          <cell r="A149">
            <v>0.4097222222222222</v>
          </cell>
          <cell r="B149" t="b">
            <v>0</v>
          </cell>
          <cell r="C149">
            <v>0.4409722222222222</v>
          </cell>
        </row>
        <row r="150">
          <cell r="A150">
            <v>0.4444444444444444</v>
          </cell>
          <cell r="B150" t="b">
            <v>0</v>
          </cell>
          <cell r="C150">
            <v>0.4756944444444444</v>
          </cell>
        </row>
        <row r="151">
          <cell r="A151">
            <v>0.47916666666666663</v>
          </cell>
          <cell r="B151" t="b">
            <v>0</v>
          </cell>
          <cell r="C151">
            <v>0.5104166666666666</v>
          </cell>
        </row>
        <row r="152">
          <cell r="A152">
            <v>0.5138888888888888</v>
          </cell>
          <cell r="B152" t="b">
            <v>0</v>
          </cell>
          <cell r="C152">
            <v>0.5451388888888888</v>
          </cell>
        </row>
        <row r="153">
          <cell r="A153">
            <v>0.548611111111111</v>
          </cell>
          <cell r="B153" t="b">
            <v>0</v>
          </cell>
          <cell r="C153">
            <v>0.579861111111111</v>
          </cell>
        </row>
        <row r="154">
          <cell r="A154">
            <v>0.5833333333333333</v>
          </cell>
          <cell r="B154" t="b">
            <v>0</v>
          </cell>
          <cell r="C154">
            <v>0.6145833333333333</v>
          </cell>
        </row>
        <row r="155">
          <cell r="A155">
            <v>0.6180555555555555</v>
          </cell>
          <cell r="B155" t="b">
            <v>0</v>
          </cell>
          <cell r="C155">
            <v>0.6493055555555555</v>
          </cell>
        </row>
        <row r="156">
          <cell r="A156">
            <v>0.6527777777777777</v>
          </cell>
          <cell r="B156" t="b">
            <v>0</v>
          </cell>
          <cell r="C156">
            <v>0.6840277777777777</v>
          </cell>
        </row>
        <row r="157">
          <cell r="A157">
            <v>0.6874999999999999</v>
          </cell>
          <cell r="B157" t="b">
            <v>0</v>
          </cell>
          <cell r="C157">
            <v>0.7187499999999999</v>
          </cell>
        </row>
        <row r="158">
          <cell r="A158">
            <v>0.7222222222222221</v>
          </cell>
          <cell r="B158" t="b">
            <v>0</v>
          </cell>
          <cell r="C158">
            <v>0.7534722222222221</v>
          </cell>
        </row>
        <row r="159">
          <cell r="A159">
            <v>0.7569444444444443</v>
          </cell>
          <cell r="B159" t="b">
            <v>0</v>
          </cell>
          <cell r="C159">
            <v>0.7881944444444443</v>
          </cell>
        </row>
        <row r="160">
          <cell r="A160">
            <v>0.7916666666666665</v>
          </cell>
          <cell r="B160" t="b">
            <v>0</v>
          </cell>
          <cell r="C160">
            <v>0.8229166666666665</v>
          </cell>
        </row>
        <row r="161">
          <cell r="A161">
            <v>0.8263888888888887</v>
          </cell>
          <cell r="B161" t="b">
            <v>0</v>
          </cell>
          <cell r="C161">
            <v>0.8576388888888887</v>
          </cell>
        </row>
        <row r="162">
          <cell r="A162">
            <v>0.8611111111111109</v>
          </cell>
          <cell r="B162" t="b">
            <v>0</v>
          </cell>
          <cell r="C162">
            <v>0.8923611111111109</v>
          </cell>
        </row>
        <row r="163">
          <cell r="A163">
            <v>0.8958333333333331</v>
          </cell>
          <cell r="B163" t="b">
            <v>0</v>
          </cell>
          <cell r="C163">
            <v>0.9270833333333331</v>
          </cell>
        </row>
        <row r="164">
          <cell r="A164" t="str">
            <v>10. hrací den - 1.1.2005, centrum nevybráno, rozhodčí - neurčen</v>
          </cell>
          <cell r="U164" t="str">
            <v>neurčen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0.40625</v>
          </cell>
        </row>
        <row r="167">
          <cell r="A167">
            <v>0.4097222222222222</v>
          </cell>
          <cell r="B167" t="b">
            <v>0</v>
          </cell>
          <cell r="C167">
            <v>0.4409722222222222</v>
          </cell>
        </row>
        <row r="168">
          <cell r="A168">
            <v>0.4444444444444444</v>
          </cell>
          <cell r="B168" t="b">
            <v>0</v>
          </cell>
          <cell r="C168">
            <v>0.4756944444444444</v>
          </cell>
        </row>
        <row r="169">
          <cell r="A169">
            <v>0.47916666666666663</v>
          </cell>
          <cell r="B169" t="b">
            <v>0</v>
          </cell>
          <cell r="C169">
            <v>0.5104166666666666</v>
          </cell>
        </row>
        <row r="170">
          <cell r="A170">
            <v>0.5138888888888888</v>
          </cell>
          <cell r="B170" t="b">
            <v>0</v>
          </cell>
          <cell r="C170">
            <v>0.5451388888888888</v>
          </cell>
        </row>
        <row r="171">
          <cell r="A171">
            <v>0.548611111111111</v>
          </cell>
          <cell r="B171" t="b">
            <v>0</v>
          </cell>
          <cell r="C171">
            <v>0.579861111111111</v>
          </cell>
        </row>
        <row r="172">
          <cell r="A172">
            <v>0.5833333333333333</v>
          </cell>
          <cell r="B172" t="b">
            <v>0</v>
          </cell>
          <cell r="C172">
            <v>0.6145833333333333</v>
          </cell>
        </row>
        <row r="173">
          <cell r="A173">
            <v>0.6180555555555555</v>
          </cell>
          <cell r="B173" t="b">
            <v>0</v>
          </cell>
          <cell r="C173">
            <v>0.6493055555555555</v>
          </cell>
        </row>
        <row r="174">
          <cell r="A174">
            <v>0.6527777777777777</v>
          </cell>
          <cell r="B174" t="b">
            <v>0</v>
          </cell>
          <cell r="C174">
            <v>0.6840277777777777</v>
          </cell>
        </row>
        <row r="175">
          <cell r="A175">
            <v>0.6874999999999999</v>
          </cell>
          <cell r="B175" t="b">
            <v>0</v>
          </cell>
          <cell r="C175">
            <v>0.7187499999999999</v>
          </cell>
        </row>
        <row r="176">
          <cell r="A176">
            <v>0.7222222222222221</v>
          </cell>
          <cell r="B176" t="b">
            <v>0</v>
          </cell>
          <cell r="C176">
            <v>0.7534722222222221</v>
          </cell>
        </row>
        <row r="177">
          <cell r="A177">
            <v>0.7569444444444443</v>
          </cell>
          <cell r="B177" t="b">
            <v>0</v>
          </cell>
          <cell r="C177">
            <v>0.7881944444444443</v>
          </cell>
        </row>
        <row r="178">
          <cell r="A178">
            <v>0.7916666666666665</v>
          </cell>
          <cell r="B178" t="b">
            <v>0</v>
          </cell>
          <cell r="C178">
            <v>0.8229166666666665</v>
          </cell>
        </row>
        <row r="179">
          <cell r="A179">
            <v>0.8263888888888887</v>
          </cell>
          <cell r="B179" t="b">
            <v>0</v>
          </cell>
          <cell r="C179">
            <v>0.8576388888888887</v>
          </cell>
        </row>
        <row r="180">
          <cell r="A180">
            <v>0.8611111111111109</v>
          </cell>
          <cell r="B180" t="b">
            <v>0</v>
          </cell>
          <cell r="C180">
            <v>0.8923611111111109</v>
          </cell>
        </row>
        <row r="181">
          <cell r="A181">
            <v>0.8958333333333331</v>
          </cell>
          <cell r="B181" t="b">
            <v>0</v>
          </cell>
          <cell r="C181">
            <v>0.9270833333333331</v>
          </cell>
        </row>
        <row r="182">
          <cell r="A182" t="str">
            <v>11. hrací den - 1.1.2005, centrum nevybráno, rozhodčí - neurčen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0.40625</v>
          </cell>
        </row>
        <row r="185">
          <cell r="A185">
            <v>0.4097222222222222</v>
          </cell>
          <cell r="B185" t="b">
            <v>0</v>
          </cell>
          <cell r="C185">
            <v>0.4409722222222222</v>
          </cell>
        </row>
        <row r="186">
          <cell r="A186">
            <v>0.4444444444444444</v>
          </cell>
          <cell r="B186" t="b">
            <v>0</v>
          </cell>
          <cell r="C186">
            <v>0.4756944444444444</v>
          </cell>
        </row>
        <row r="187">
          <cell r="A187">
            <v>0.47916666666666663</v>
          </cell>
          <cell r="B187" t="b">
            <v>0</v>
          </cell>
          <cell r="C187">
            <v>0.5104166666666666</v>
          </cell>
        </row>
        <row r="188">
          <cell r="A188">
            <v>0.5138888888888888</v>
          </cell>
          <cell r="B188" t="b">
            <v>0</v>
          </cell>
          <cell r="C188">
            <v>0.5451388888888888</v>
          </cell>
        </row>
        <row r="189">
          <cell r="A189">
            <v>0.548611111111111</v>
          </cell>
          <cell r="B189" t="b">
            <v>0</v>
          </cell>
          <cell r="C189">
            <v>0.579861111111111</v>
          </cell>
        </row>
        <row r="190">
          <cell r="A190">
            <v>0.5833333333333333</v>
          </cell>
          <cell r="B190" t="b">
            <v>0</v>
          </cell>
          <cell r="C190">
            <v>0.6145833333333333</v>
          </cell>
        </row>
        <row r="191">
          <cell r="A191">
            <v>0.6180555555555555</v>
          </cell>
          <cell r="B191" t="b">
            <v>0</v>
          </cell>
          <cell r="C191">
            <v>0.6493055555555555</v>
          </cell>
        </row>
        <row r="192">
          <cell r="A192">
            <v>0.6527777777777777</v>
          </cell>
          <cell r="B192" t="b">
            <v>0</v>
          </cell>
          <cell r="C192">
            <v>0.6840277777777777</v>
          </cell>
        </row>
        <row r="193">
          <cell r="A193">
            <v>0.6874999999999999</v>
          </cell>
          <cell r="B193" t="b">
            <v>0</v>
          </cell>
          <cell r="C193">
            <v>0.7187499999999999</v>
          </cell>
        </row>
        <row r="194">
          <cell r="A194">
            <v>0.7222222222222221</v>
          </cell>
          <cell r="B194" t="b">
            <v>0</v>
          </cell>
          <cell r="C194">
            <v>0.7534722222222221</v>
          </cell>
        </row>
        <row r="195">
          <cell r="A195">
            <v>0.7569444444444443</v>
          </cell>
          <cell r="B195" t="b">
            <v>0</v>
          </cell>
          <cell r="C195">
            <v>0.7881944444444443</v>
          </cell>
        </row>
        <row r="196">
          <cell r="A196">
            <v>0.7916666666666665</v>
          </cell>
          <cell r="B196" t="b">
            <v>0</v>
          </cell>
          <cell r="C196">
            <v>0.8229166666666665</v>
          </cell>
        </row>
        <row r="197">
          <cell r="A197">
            <v>0.8263888888888887</v>
          </cell>
          <cell r="B197" t="b">
            <v>0</v>
          </cell>
          <cell r="C197">
            <v>0.8576388888888887</v>
          </cell>
        </row>
        <row r="198">
          <cell r="A198">
            <v>0.8611111111111109</v>
          </cell>
          <cell r="B198" t="b">
            <v>0</v>
          </cell>
          <cell r="C198">
            <v>0.8923611111111109</v>
          </cell>
        </row>
        <row r="199">
          <cell r="A199">
            <v>0.8958333333333331</v>
          </cell>
          <cell r="B199" t="b">
            <v>0</v>
          </cell>
          <cell r="C199">
            <v>0.9270833333333331</v>
          </cell>
        </row>
        <row r="200">
          <cell r="A200" t="str">
            <v>12. hrací den - 1.1.2005, centrum nevybráno, rozhodčí - neurčen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0.40625</v>
          </cell>
        </row>
        <row r="203">
          <cell r="A203">
            <v>0.4097222222222222</v>
          </cell>
          <cell r="B203" t="b">
            <v>0</v>
          </cell>
          <cell r="C203">
            <v>0.4409722222222222</v>
          </cell>
        </row>
        <row r="204">
          <cell r="A204">
            <v>0.4444444444444444</v>
          </cell>
          <cell r="B204" t="b">
            <v>0</v>
          </cell>
          <cell r="C204">
            <v>0.4756944444444444</v>
          </cell>
        </row>
        <row r="205">
          <cell r="A205">
            <v>0.47916666666666663</v>
          </cell>
          <cell r="B205" t="b">
            <v>0</v>
          </cell>
          <cell r="C205">
            <v>0.5104166666666666</v>
          </cell>
        </row>
        <row r="206">
          <cell r="A206">
            <v>0.5138888888888888</v>
          </cell>
          <cell r="B206" t="b">
            <v>0</v>
          </cell>
          <cell r="C206">
            <v>0.5451388888888888</v>
          </cell>
        </row>
        <row r="207">
          <cell r="A207">
            <v>0.548611111111111</v>
          </cell>
          <cell r="B207" t="b">
            <v>0</v>
          </cell>
          <cell r="C207">
            <v>0.579861111111111</v>
          </cell>
        </row>
        <row r="208">
          <cell r="A208">
            <v>0.5833333333333333</v>
          </cell>
          <cell r="B208" t="b">
            <v>0</v>
          </cell>
          <cell r="C208">
            <v>0.6145833333333333</v>
          </cell>
        </row>
        <row r="209">
          <cell r="A209">
            <v>0.6180555555555555</v>
          </cell>
          <cell r="B209" t="b">
            <v>0</v>
          </cell>
          <cell r="C209">
            <v>0.6493055555555555</v>
          </cell>
        </row>
        <row r="210">
          <cell r="A210">
            <v>0.6527777777777777</v>
          </cell>
          <cell r="B210" t="b">
            <v>0</v>
          </cell>
          <cell r="C210">
            <v>0.6840277777777777</v>
          </cell>
        </row>
        <row r="211">
          <cell r="A211">
            <v>0.6874999999999999</v>
          </cell>
          <cell r="B211" t="b">
            <v>0</v>
          </cell>
          <cell r="C211">
            <v>0.7187499999999999</v>
          </cell>
        </row>
        <row r="212">
          <cell r="A212">
            <v>0.7222222222222221</v>
          </cell>
          <cell r="B212" t="b">
            <v>0</v>
          </cell>
          <cell r="C212">
            <v>0.7534722222222221</v>
          </cell>
        </row>
        <row r="213">
          <cell r="A213">
            <v>0.7569444444444443</v>
          </cell>
          <cell r="B213" t="b">
            <v>0</v>
          </cell>
          <cell r="C213">
            <v>0.7881944444444443</v>
          </cell>
        </row>
        <row r="214">
          <cell r="A214">
            <v>0.7916666666666665</v>
          </cell>
          <cell r="B214" t="b">
            <v>0</v>
          </cell>
          <cell r="C214">
            <v>0.8229166666666665</v>
          </cell>
        </row>
        <row r="215">
          <cell r="A215">
            <v>0.8263888888888887</v>
          </cell>
          <cell r="B215" t="b">
            <v>0</v>
          </cell>
          <cell r="C215">
            <v>0.8576388888888887</v>
          </cell>
        </row>
        <row r="216">
          <cell r="A216">
            <v>0.8611111111111109</v>
          </cell>
          <cell r="B216" t="b">
            <v>0</v>
          </cell>
          <cell r="C216">
            <v>0.8923611111111109</v>
          </cell>
        </row>
        <row r="217">
          <cell r="A217">
            <v>0.8958333333333331</v>
          </cell>
          <cell r="B217" t="b">
            <v>0</v>
          </cell>
          <cell r="C217">
            <v>0.9270833333333331</v>
          </cell>
        </row>
      </sheetData>
      <sheetData sheetId="12">
        <row r="3">
          <cell r="B3" t="str">
            <v>BC Holešov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11305</v>
          </cell>
          <cell r="I3">
            <v>21</v>
          </cell>
          <cell r="J3">
            <v>538.3333333333334</v>
          </cell>
          <cell r="K3">
            <v>42</v>
          </cell>
          <cell r="L3">
            <v>18</v>
          </cell>
          <cell r="M3">
            <v>11</v>
          </cell>
          <cell r="N3">
            <v>13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BO Junioři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10562</v>
          </cell>
          <cell r="I4">
            <v>21</v>
          </cell>
          <cell r="J4">
            <v>502.95238095238096</v>
          </cell>
          <cell r="K4">
            <v>40</v>
          </cell>
          <cell r="L4">
            <v>12</v>
          </cell>
          <cell r="M4">
            <v>16</v>
          </cell>
          <cell r="N4">
            <v>12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Devils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9569</v>
          </cell>
          <cell r="I5">
            <v>21</v>
          </cell>
          <cell r="J5">
            <v>455.6666666666667</v>
          </cell>
          <cell r="K5">
            <v>14</v>
          </cell>
          <cell r="L5">
            <v>6</v>
          </cell>
          <cell r="M5">
            <v>4</v>
          </cell>
          <cell r="N5">
            <v>4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EC Team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9647</v>
          </cell>
          <cell r="I6">
            <v>21</v>
          </cell>
          <cell r="J6">
            <v>459.3809523809524</v>
          </cell>
          <cell r="K6">
            <v>30.5</v>
          </cell>
          <cell r="L6">
            <v>12</v>
          </cell>
          <cell r="M6">
            <v>11</v>
          </cell>
          <cell r="N6">
            <v>7.5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Now or Never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9286</v>
          </cell>
          <cell r="I7">
            <v>21</v>
          </cell>
          <cell r="J7">
            <v>442.1904761904762</v>
          </cell>
          <cell r="K7">
            <v>17.5</v>
          </cell>
          <cell r="L7">
            <v>6</v>
          </cell>
          <cell r="M7">
            <v>6</v>
          </cell>
          <cell r="N7">
            <v>5.5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SK CNC Produkt Ostrava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12423</v>
          </cell>
          <cell r="I8">
            <v>21</v>
          </cell>
          <cell r="J8">
            <v>591.5714285714286</v>
          </cell>
          <cell r="K8">
            <v>50</v>
          </cell>
          <cell r="L8">
            <v>18</v>
          </cell>
          <cell r="M8">
            <v>17</v>
          </cell>
          <cell r="N8">
            <v>15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SK Skivelo Olomouc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11176</v>
          </cell>
          <cell r="I9">
            <v>21</v>
          </cell>
          <cell r="J9">
            <v>532.1904761904761</v>
          </cell>
          <cell r="K9">
            <v>37</v>
          </cell>
          <cell r="L9">
            <v>12</v>
          </cell>
          <cell r="M9">
            <v>12</v>
          </cell>
          <cell r="N9">
            <v>13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Vapka - Nilfisk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6936</v>
          </cell>
          <cell r="I10">
            <v>21</v>
          </cell>
          <cell r="J10">
            <v>330.2857142857143</v>
          </cell>
          <cell r="K10">
            <v>21</v>
          </cell>
          <cell r="L10">
            <v>0</v>
          </cell>
          <cell r="M10">
            <v>7</v>
          </cell>
          <cell r="N10">
            <v>14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2014-2015</v>
          </cell>
        </row>
        <row r="3">
          <cell r="B3" t="str">
            <v>2. Regionální Liga Severní Morava</v>
          </cell>
          <cell r="J3">
            <v>3</v>
          </cell>
        </row>
        <row r="5">
          <cell r="K5" t="str">
            <v>1. hrací den - 21.9.2014</v>
          </cell>
        </row>
        <row r="6">
          <cell r="K6" t="str">
            <v>2. hrací den - 26.10.2014</v>
          </cell>
        </row>
        <row r="7">
          <cell r="K7" t="str">
            <v>3. hrací den - 16.11.2014</v>
          </cell>
        </row>
        <row r="8">
          <cell r="K8" t="str">
            <v>4. hrací den - 7.12.2014</v>
          </cell>
        </row>
        <row r="9">
          <cell r="K9" t="str">
            <v>5. hrací den - 1.2.2014</v>
          </cell>
        </row>
        <row r="10">
          <cell r="K10" t="str">
            <v>6. hrací den - 2.3.2014</v>
          </cell>
        </row>
        <row r="11">
          <cell r="K11" t="str">
            <v>7. hrací den - 3.3.2014</v>
          </cell>
        </row>
        <row r="12">
          <cell r="K12" t="str">
            <v>8. hrací den - 0.1.1900</v>
          </cell>
        </row>
        <row r="13">
          <cell r="K13" t="str">
            <v>9. hrací den - 1.1.2005</v>
          </cell>
        </row>
        <row r="14">
          <cell r="K14" t="str">
            <v>10. hrací den - 1.1.2005</v>
          </cell>
        </row>
        <row r="15">
          <cell r="K15" t="str">
            <v>11. hrací den - 1.1.2005</v>
          </cell>
        </row>
        <row r="16">
          <cell r="K16" t="str">
            <v>12. hrací den - 1.1.2005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1</v>
          </cell>
          <cell r="C5">
            <v>1</v>
          </cell>
        </row>
        <row r="6">
          <cell r="A6" t="str">
            <v>6. hrací den</v>
          </cell>
          <cell r="B6">
            <v>1</v>
          </cell>
          <cell r="C6">
            <v>1</v>
          </cell>
        </row>
        <row r="7">
          <cell r="A7" t="str">
            <v>7. hrací den</v>
          </cell>
          <cell r="B7">
            <v>1</v>
          </cell>
          <cell r="C7">
            <v>1</v>
          </cell>
        </row>
        <row r="8">
          <cell r="A8" t="str">
            <v>8. hrací den</v>
          </cell>
          <cell r="B8">
            <v>1</v>
          </cell>
          <cell r="C8">
            <v>1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485</v>
      </c>
      <c r="H7" s="10" t="s">
        <v>0</v>
      </c>
      <c r="I7" s="11">
        <v>438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8</v>
      </c>
      <c r="G11" s="9">
        <v>628</v>
      </c>
      <c r="H11" s="10" t="s">
        <v>0</v>
      </c>
      <c r="I11" s="11">
        <v>490</v>
      </c>
      <c r="J11" s="13"/>
    </row>
    <row r="12" spans="2:10" s="14" customFormat="1" ht="11.25">
      <c r="B12" s="15" t="s">
        <v>1</v>
      </c>
      <c r="C12" s="16" t="s">
        <v>13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14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15</v>
      </c>
      <c r="D15" s="10" t="s">
        <v>0</v>
      </c>
      <c r="E15" s="11" t="s">
        <v>16</v>
      </c>
      <c r="F15" s="12" t="s">
        <v>8</v>
      </c>
      <c r="G15" s="9">
        <v>501</v>
      </c>
      <c r="H15" s="10" t="s">
        <v>0</v>
      </c>
      <c r="I15" s="11">
        <v>382</v>
      </c>
      <c r="J15" s="13"/>
    </row>
    <row r="16" spans="1:256" ht="15">
      <c r="A16" s="14"/>
      <c r="B16" s="15" t="s">
        <v>1</v>
      </c>
      <c r="C16" s="16" t="s">
        <v>17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 t="s">
        <v>18</v>
      </c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19</v>
      </c>
      <c r="D19" s="10" t="s">
        <v>0</v>
      </c>
      <c r="E19" s="11" t="s">
        <v>20</v>
      </c>
      <c r="F19" s="12" t="s">
        <v>21</v>
      </c>
      <c r="G19" s="9">
        <v>429</v>
      </c>
      <c r="H19" s="10" t="s">
        <v>0</v>
      </c>
      <c r="I19" s="11">
        <v>495</v>
      </c>
      <c r="J19" s="13"/>
    </row>
    <row r="20" spans="1:256" ht="15">
      <c r="A20" s="14"/>
      <c r="B20" s="15" t="s">
        <v>1</v>
      </c>
      <c r="C20" s="16" t="s">
        <v>22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23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16</v>
      </c>
      <c r="D23" s="10" t="s">
        <v>0</v>
      </c>
      <c r="E23" s="11" t="s">
        <v>20</v>
      </c>
      <c r="F23" s="12" t="s">
        <v>24</v>
      </c>
      <c r="G23" s="9">
        <v>459</v>
      </c>
      <c r="H23" s="10" t="s">
        <v>0</v>
      </c>
      <c r="I23" s="11">
        <v>541</v>
      </c>
      <c r="J23" s="13"/>
    </row>
    <row r="24" spans="1:256" ht="15">
      <c r="A24" s="14"/>
      <c r="B24" s="15" t="s">
        <v>1</v>
      </c>
      <c r="C24" s="16" t="s">
        <v>25</v>
      </c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26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15</v>
      </c>
      <c r="D27" s="10" t="s">
        <v>0</v>
      </c>
      <c r="E27" s="11" t="s">
        <v>19</v>
      </c>
      <c r="F27" s="12" t="s">
        <v>27</v>
      </c>
      <c r="G27" s="9">
        <v>547</v>
      </c>
      <c r="H27" s="10" t="s">
        <v>0</v>
      </c>
      <c r="I27" s="11">
        <v>515</v>
      </c>
      <c r="J27" s="13"/>
    </row>
    <row r="28" spans="1:256" ht="15">
      <c r="A28" s="14"/>
      <c r="B28" s="15" t="s">
        <v>1</v>
      </c>
      <c r="C28" s="16" t="s">
        <v>28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29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7</v>
      </c>
      <c r="D31" s="10" t="s">
        <v>0</v>
      </c>
      <c r="E31" s="11" t="s">
        <v>12</v>
      </c>
      <c r="F31" s="12" t="s">
        <v>21</v>
      </c>
      <c r="G31" s="9">
        <v>420</v>
      </c>
      <c r="H31" s="10" t="s">
        <v>0</v>
      </c>
      <c r="I31" s="11">
        <v>516</v>
      </c>
      <c r="J31" s="13"/>
    </row>
    <row r="32" spans="1:256" ht="15">
      <c r="A32" s="14"/>
      <c r="B32" s="15" t="s">
        <v>1</v>
      </c>
      <c r="C32" s="16" t="s">
        <v>30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 t="s">
        <v>31</v>
      </c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6</v>
      </c>
      <c r="D35" s="10" t="s">
        <v>0</v>
      </c>
      <c r="E35" s="11" t="s">
        <v>11</v>
      </c>
      <c r="F35" s="12" t="s">
        <v>24</v>
      </c>
      <c r="G35" s="9">
        <v>548</v>
      </c>
      <c r="H35" s="10" t="s">
        <v>0</v>
      </c>
      <c r="I35" s="11">
        <v>607</v>
      </c>
      <c r="J35" s="13"/>
    </row>
    <row r="36" spans="1:256" ht="15">
      <c r="A36" s="14"/>
      <c r="B36" s="15" t="s">
        <v>1</v>
      </c>
      <c r="C36" s="16" t="s">
        <v>32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33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15</v>
      </c>
      <c r="D39" s="10" t="s">
        <v>0</v>
      </c>
      <c r="E39" s="11" t="s">
        <v>12</v>
      </c>
      <c r="F39" s="12" t="s">
        <v>21</v>
      </c>
      <c r="G39" s="9">
        <v>482</v>
      </c>
      <c r="H39" s="10" t="s">
        <v>0</v>
      </c>
      <c r="I39" s="11">
        <v>563</v>
      </c>
      <c r="J39" s="13"/>
    </row>
    <row r="40" spans="1:256" ht="15">
      <c r="A40" s="14"/>
      <c r="B40" s="15" t="s">
        <v>1</v>
      </c>
      <c r="C40" s="16" t="s">
        <v>34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 t="s">
        <v>35</v>
      </c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6</v>
      </c>
      <c r="D43" s="10" t="s">
        <v>0</v>
      </c>
      <c r="E43" s="11" t="s">
        <v>20</v>
      </c>
      <c r="F43" s="12" t="s">
        <v>36</v>
      </c>
      <c r="G43" s="9">
        <v>466</v>
      </c>
      <c r="H43" s="10" t="s">
        <v>0</v>
      </c>
      <c r="I43" s="11">
        <v>577</v>
      </c>
      <c r="J43" s="13"/>
    </row>
    <row r="44" spans="1:256" ht="15">
      <c r="A44" s="14"/>
      <c r="B44" s="15" t="s">
        <v>1</v>
      </c>
      <c r="C44" s="16" t="s">
        <v>37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38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19</v>
      </c>
      <c r="D47" s="10" t="s">
        <v>0</v>
      </c>
      <c r="E47" s="11" t="s">
        <v>11</v>
      </c>
      <c r="F47" s="12" t="s">
        <v>39</v>
      </c>
      <c r="G47" s="9">
        <v>506</v>
      </c>
      <c r="H47" s="10" t="s">
        <v>0</v>
      </c>
      <c r="I47" s="11">
        <v>505</v>
      </c>
      <c r="J47" s="13"/>
    </row>
    <row r="48" spans="1:256" ht="15">
      <c r="A48" s="14"/>
      <c r="B48" s="15" t="s">
        <v>1</v>
      </c>
      <c r="C48" s="16" t="s">
        <v>40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41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7</v>
      </c>
      <c r="D51" s="10" t="s">
        <v>0</v>
      </c>
      <c r="E51" s="11" t="s">
        <v>16</v>
      </c>
      <c r="F51" s="12" t="s">
        <v>36</v>
      </c>
      <c r="G51" s="9">
        <v>498</v>
      </c>
      <c r="H51" s="10" t="s">
        <v>0</v>
      </c>
      <c r="I51" s="11">
        <v>500</v>
      </c>
      <c r="J51" s="13"/>
    </row>
    <row r="52" spans="1:256" ht="15">
      <c r="A52" s="14"/>
      <c r="B52" s="15" t="s">
        <v>1</v>
      </c>
      <c r="C52" s="16" t="s">
        <v>42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 t="s">
        <v>43</v>
      </c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11</v>
      </c>
      <c r="D55" s="10" t="s">
        <v>0</v>
      </c>
      <c r="E55" s="11" t="s">
        <v>16</v>
      </c>
      <c r="F55" s="12" t="s">
        <v>8</v>
      </c>
      <c r="G55" s="9">
        <v>588</v>
      </c>
      <c r="H55" s="10" t="s">
        <v>0</v>
      </c>
      <c r="I55" s="11">
        <v>465</v>
      </c>
      <c r="J55" s="13"/>
    </row>
    <row r="56" spans="1:256" ht="15">
      <c r="A56" s="14"/>
      <c r="B56" s="15" t="s">
        <v>1</v>
      </c>
      <c r="C56" s="16" t="s">
        <v>44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 t="s">
        <v>45</v>
      </c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19</v>
      </c>
      <c r="D59" s="10" t="s">
        <v>0</v>
      </c>
      <c r="E59" s="11" t="s">
        <v>7</v>
      </c>
      <c r="F59" s="12" t="s">
        <v>46</v>
      </c>
      <c r="G59" s="9">
        <v>452</v>
      </c>
      <c r="H59" s="10" t="s">
        <v>0</v>
      </c>
      <c r="I59" s="11">
        <v>408</v>
      </c>
      <c r="J59" s="13"/>
    </row>
    <row r="60" spans="1:256" ht="15">
      <c r="A60" s="14"/>
      <c r="B60" s="15" t="s">
        <v>1</v>
      </c>
      <c r="C60" s="16" t="s">
        <v>47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48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6</v>
      </c>
      <c r="D63" s="10" t="s">
        <v>0</v>
      </c>
      <c r="E63" s="11" t="s">
        <v>15</v>
      </c>
      <c r="F63" s="12" t="s">
        <v>27</v>
      </c>
      <c r="G63" s="9">
        <v>463</v>
      </c>
      <c r="H63" s="10" t="s">
        <v>0</v>
      </c>
      <c r="I63" s="11">
        <v>457</v>
      </c>
      <c r="J63" s="13"/>
    </row>
    <row r="64" spans="1:256" ht="15">
      <c r="A64" s="14"/>
      <c r="B64" s="15" t="s">
        <v>1</v>
      </c>
      <c r="C64" s="16" t="s">
        <v>49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50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3:10" ht="15">
      <c r="C67" s="9" t="s">
        <v>20</v>
      </c>
      <c r="D67" s="10" t="s">
        <v>0</v>
      </c>
      <c r="E67" s="11" t="s">
        <v>12</v>
      </c>
      <c r="F67" s="12" t="s">
        <v>27</v>
      </c>
      <c r="G67" s="9">
        <v>544</v>
      </c>
      <c r="H67" s="10" t="s">
        <v>0</v>
      </c>
      <c r="I67" s="11">
        <v>522</v>
      </c>
      <c r="J67" s="13"/>
    </row>
    <row r="68" spans="1:256" ht="15">
      <c r="A68" s="14"/>
      <c r="B68" s="15" t="s">
        <v>1</v>
      </c>
      <c r="C68" s="16" t="s">
        <v>51</v>
      </c>
      <c r="D68" s="14"/>
      <c r="E68" s="16"/>
      <c r="F68" s="16"/>
      <c r="G68" s="16"/>
      <c r="H68" s="16"/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14"/>
      <c r="B69" s="15" t="s">
        <v>2</v>
      </c>
      <c r="C69" s="16" t="s">
        <v>52</v>
      </c>
      <c r="D69" s="14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5:10" ht="15">
      <c r="E70" s="17"/>
      <c r="F70" s="17"/>
      <c r="G70" s="17"/>
      <c r="H70" s="17"/>
      <c r="I70" s="17"/>
      <c r="J70" s="13"/>
    </row>
    <row r="71" spans="3:10" ht="15">
      <c r="C71" s="9" t="s">
        <v>19</v>
      </c>
      <c r="D71" s="10" t="s">
        <v>0</v>
      </c>
      <c r="E71" s="11" t="s">
        <v>6</v>
      </c>
      <c r="F71" s="12" t="s">
        <v>24</v>
      </c>
      <c r="G71" s="9">
        <v>427</v>
      </c>
      <c r="H71" s="10" t="s">
        <v>0</v>
      </c>
      <c r="I71" s="11">
        <v>489</v>
      </c>
      <c r="J71" s="13"/>
    </row>
    <row r="72" spans="1:256" ht="15">
      <c r="A72" s="14"/>
      <c r="B72" s="15" t="s">
        <v>1</v>
      </c>
      <c r="C72" s="16" t="s">
        <v>53</v>
      </c>
      <c r="D72" s="14"/>
      <c r="E72" s="16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14"/>
      <c r="B73" s="15" t="s">
        <v>2</v>
      </c>
      <c r="C73" s="16" t="s">
        <v>54</v>
      </c>
      <c r="D73" s="14"/>
      <c r="E73" s="16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5:10" ht="15">
      <c r="E74" s="17"/>
      <c r="F74" s="17"/>
      <c r="G74" s="17"/>
      <c r="H74" s="17"/>
      <c r="I74" s="17"/>
      <c r="J74" s="13"/>
    </row>
    <row r="75" spans="3:10" ht="15">
      <c r="C75" s="9" t="s">
        <v>12</v>
      </c>
      <c r="D75" s="10" t="s">
        <v>0</v>
      </c>
      <c r="E75" s="11" t="s">
        <v>16</v>
      </c>
      <c r="F75" s="12" t="s">
        <v>8</v>
      </c>
      <c r="G75" s="9">
        <v>571</v>
      </c>
      <c r="H75" s="10" t="s">
        <v>0</v>
      </c>
      <c r="I75" s="11">
        <v>459</v>
      </c>
      <c r="J75" s="13"/>
    </row>
    <row r="76" spans="1:256" ht="15">
      <c r="A76" s="14"/>
      <c r="B76" s="15" t="s">
        <v>1</v>
      </c>
      <c r="C76" s="16" t="s">
        <v>55</v>
      </c>
      <c r="D76" s="14"/>
      <c r="E76" s="16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14"/>
      <c r="B77" s="15" t="s">
        <v>2</v>
      </c>
      <c r="C77" s="16" t="s">
        <v>56</v>
      </c>
      <c r="D77" s="14"/>
      <c r="E77" s="16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5:10" ht="15">
      <c r="E78" s="17"/>
      <c r="F78" s="17"/>
      <c r="G78" s="17"/>
      <c r="H78" s="17"/>
      <c r="I78" s="17"/>
      <c r="J78" s="13"/>
    </row>
    <row r="79" spans="3:10" ht="15">
      <c r="C79" s="9" t="s">
        <v>11</v>
      </c>
      <c r="D79" s="10" t="s">
        <v>0</v>
      </c>
      <c r="E79" s="11" t="s">
        <v>20</v>
      </c>
      <c r="F79" s="12" t="s">
        <v>27</v>
      </c>
      <c r="G79" s="9">
        <v>559</v>
      </c>
      <c r="H79" s="10" t="s">
        <v>0</v>
      </c>
      <c r="I79" s="11">
        <v>512</v>
      </c>
      <c r="J79" s="13"/>
    </row>
    <row r="80" spans="1:256" ht="15">
      <c r="A80" s="14"/>
      <c r="B80" s="15" t="s">
        <v>1</v>
      </c>
      <c r="C80" s="16" t="s">
        <v>57</v>
      </c>
      <c r="D80" s="14"/>
      <c r="E80" s="16"/>
      <c r="F80" s="16"/>
      <c r="G80" s="16"/>
      <c r="H80" s="16"/>
      <c r="I80" s="16"/>
      <c r="J80" s="1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5">
      <c r="A81" s="14"/>
      <c r="B81" s="15" t="s">
        <v>2</v>
      </c>
      <c r="C81" s="16" t="s">
        <v>58</v>
      </c>
      <c r="D81" s="14"/>
      <c r="E81" s="16"/>
      <c r="F81" s="16"/>
      <c r="G81" s="16"/>
      <c r="H81" s="16"/>
      <c r="I81" s="16"/>
      <c r="J81" s="16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5:10" ht="15">
      <c r="E82" s="17"/>
      <c r="F82" s="17"/>
      <c r="G82" s="17"/>
      <c r="H82" s="17"/>
      <c r="I82" s="17"/>
      <c r="J82" s="13"/>
    </row>
    <row r="83" spans="3:10" ht="15">
      <c r="C83" s="9" t="s">
        <v>15</v>
      </c>
      <c r="D83" s="10" t="s">
        <v>0</v>
      </c>
      <c r="E83" s="11" t="s">
        <v>7</v>
      </c>
      <c r="F83" s="12" t="s">
        <v>8</v>
      </c>
      <c r="G83" s="9">
        <v>536</v>
      </c>
      <c r="H83" s="10" t="s">
        <v>0</v>
      </c>
      <c r="I83" s="11">
        <v>390</v>
      </c>
      <c r="J83" s="13"/>
    </row>
    <row r="84" spans="1:256" ht="15">
      <c r="A84" s="14"/>
      <c r="B84" s="15" t="s">
        <v>1</v>
      </c>
      <c r="C84" s="16" t="s">
        <v>59</v>
      </c>
      <c r="D84" s="14"/>
      <c r="E84" s="16"/>
      <c r="F84" s="16"/>
      <c r="G84" s="16"/>
      <c r="H84" s="16"/>
      <c r="I84" s="16"/>
      <c r="J84" s="16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5">
      <c r="A85" s="14"/>
      <c r="B85" s="15" t="s">
        <v>2</v>
      </c>
      <c r="C85" s="16" t="s">
        <v>60</v>
      </c>
      <c r="D85" s="14"/>
      <c r="E85" s="16"/>
      <c r="F85" s="16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5:10" ht="15">
      <c r="E86" s="17"/>
      <c r="F86" s="17"/>
      <c r="G86" s="17"/>
      <c r="H86" s="17"/>
      <c r="I86" s="17"/>
      <c r="J86" s="13"/>
    </row>
    <row r="87" spans="3:10" ht="15">
      <c r="C87" s="9" t="s">
        <v>7</v>
      </c>
      <c r="D87" s="10" t="s">
        <v>0</v>
      </c>
      <c r="E87" s="11" t="s">
        <v>11</v>
      </c>
      <c r="F87" s="12" t="s">
        <v>24</v>
      </c>
      <c r="G87" s="9">
        <v>432</v>
      </c>
      <c r="H87" s="10" t="s">
        <v>0</v>
      </c>
      <c r="I87" s="11">
        <v>609</v>
      </c>
      <c r="J87" s="13"/>
    </row>
    <row r="88" spans="1:256" ht="15">
      <c r="A88" s="14"/>
      <c r="B88" s="15" t="s">
        <v>1</v>
      </c>
      <c r="C88" s="16" t="s">
        <v>61</v>
      </c>
      <c r="D88" s="14"/>
      <c r="E88" s="16"/>
      <c r="F88" s="16"/>
      <c r="G88" s="16"/>
      <c r="H88" s="16"/>
      <c r="I88" s="16"/>
      <c r="J88" s="16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5">
      <c r="A89" s="14"/>
      <c r="B89" s="15" t="s">
        <v>2</v>
      </c>
      <c r="C89" s="16" t="s">
        <v>62</v>
      </c>
      <c r="D89" s="14"/>
      <c r="E89" s="16"/>
      <c r="F89" s="16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5:10" ht="15">
      <c r="E90" s="17"/>
      <c r="F90" s="17"/>
      <c r="G90" s="17"/>
      <c r="H90" s="17"/>
      <c r="I90" s="17"/>
      <c r="J90" s="13"/>
    </row>
    <row r="91" spans="3:10" ht="15">
      <c r="C91" s="9" t="s">
        <v>20</v>
      </c>
      <c r="D91" s="10" t="s">
        <v>0</v>
      </c>
      <c r="E91" s="11" t="s">
        <v>15</v>
      </c>
      <c r="F91" s="12" t="s">
        <v>27</v>
      </c>
      <c r="G91" s="9">
        <v>549</v>
      </c>
      <c r="H91" s="10" t="s">
        <v>0</v>
      </c>
      <c r="I91" s="11">
        <v>497</v>
      </c>
      <c r="J91" s="13"/>
    </row>
    <row r="92" spans="1:256" ht="15">
      <c r="A92" s="14"/>
      <c r="B92" s="15" t="s">
        <v>1</v>
      </c>
      <c r="C92" s="16" t="s">
        <v>63</v>
      </c>
      <c r="D92" s="14"/>
      <c r="E92" s="16"/>
      <c r="F92" s="16"/>
      <c r="G92" s="16"/>
      <c r="H92" s="16"/>
      <c r="I92" s="16"/>
      <c r="J92" s="16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5">
      <c r="A93" s="14"/>
      <c r="B93" s="15" t="s">
        <v>2</v>
      </c>
      <c r="C93" s="16" t="s">
        <v>64</v>
      </c>
      <c r="D93" s="14"/>
      <c r="E93" s="16"/>
      <c r="F93" s="16"/>
      <c r="G93" s="16"/>
      <c r="H93" s="16"/>
      <c r="I93" s="16"/>
      <c r="J93" s="16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5:10" ht="15">
      <c r="E94" s="17"/>
      <c r="F94" s="17"/>
      <c r="G94" s="17"/>
      <c r="H94" s="17"/>
      <c r="I94" s="17"/>
      <c r="J94" s="13"/>
    </row>
    <row r="95" spans="3:10" ht="15">
      <c r="C95" s="9" t="s">
        <v>12</v>
      </c>
      <c r="D95" s="10" t="s">
        <v>0</v>
      </c>
      <c r="E95" s="11" t="s">
        <v>6</v>
      </c>
      <c r="F95" s="12" t="s">
        <v>39</v>
      </c>
      <c r="G95" s="9">
        <v>524</v>
      </c>
      <c r="H95" s="10" t="s">
        <v>0</v>
      </c>
      <c r="I95" s="11">
        <v>505</v>
      </c>
      <c r="J95" s="13"/>
    </row>
    <row r="96" spans="1:256" ht="15">
      <c r="A96" s="14"/>
      <c r="B96" s="15" t="s">
        <v>1</v>
      </c>
      <c r="C96" s="16" t="s">
        <v>65</v>
      </c>
      <c r="D96" s="14"/>
      <c r="E96" s="16"/>
      <c r="F96" s="16"/>
      <c r="G96" s="16"/>
      <c r="H96" s="16"/>
      <c r="I96" s="16"/>
      <c r="J96" s="1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5">
      <c r="A97" s="14"/>
      <c r="B97" s="15" t="s">
        <v>2</v>
      </c>
      <c r="C97" s="16" t="s">
        <v>66</v>
      </c>
      <c r="D97" s="14"/>
      <c r="E97" s="16"/>
      <c r="F97" s="16"/>
      <c r="G97" s="16"/>
      <c r="H97" s="16"/>
      <c r="I97" s="16"/>
      <c r="J97" s="16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5:10" ht="15">
      <c r="E98" s="17"/>
      <c r="F98" s="17"/>
      <c r="G98" s="17"/>
      <c r="H98" s="17"/>
      <c r="I98" s="17"/>
      <c r="J98" s="13"/>
    </row>
    <row r="99" spans="3:10" ht="15">
      <c r="C99" s="9" t="s">
        <v>16</v>
      </c>
      <c r="D99" s="10" t="s">
        <v>0</v>
      </c>
      <c r="E99" s="11" t="s">
        <v>19</v>
      </c>
      <c r="F99" s="12" t="s">
        <v>24</v>
      </c>
      <c r="G99" s="9">
        <v>458</v>
      </c>
      <c r="H99" s="10" t="s">
        <v>0</v>
      </c>
      <c r="I99" s="11">
        <v>467</v>
      </c>
      <c r="J99" s="13"/>
    </row>
    <row r="100" spans="1:256" ht="15">
      <c r="A100" s="14"/>
      <c r="B100" s="15" t="s">
        <v>1</v>
      </c>
      <c r="C100" s="16" t="s">
        <v>67</v>
      </c>
      <c r="D100" s="14"/>
      <c r="E100" s="16"/>
      <c r="F100" s="16"/>
      <c r="G100" s="16"/>
      <c r="H100" s="16"/>
      <c r="I100" s="16"/>
      <c r="J100" s="16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5">
      <c r="A101" s="14"/>
      <c r="B101" s="15" t="s">
        <v>2</v>
      </c>
      <c r="C101" s="16" t="s">
        <v>68</v>
      </c>
      <c r="D101" s="14"/>
      <c r="E101" s="16"/>
      <c r="F101" s="16"/>
      <c r="G101" s="16"/>
      <c r="H101" s="16"/>
      <c r="I101" s="16"/>
      <c r="J101" s="16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5:10" ht="15">
      <c r="E102" s="17"/>
      <c r="F102" s="17"/>
      <c r="G102" s="17"/>
      <c r="H102" s="17"/>
      <c r="I102" s="17"/>
      <c r="J102" s="13"/>
    </row>
    <row r="103" spans="3:10" ht="15">
      <c r="C103" s="9" t="s">
        <v>12</v>
      </c>
      <c r="D103" s="10" t="s">
        <v>0</v>
      </c>
      <c r="E103" s="11" t="s">
        <v>19</v>
      </c>
      <c r="F103" s="12" t="s">
        <v>27</v>
      </c>
      <c r="G103" s="9">
        <v>501</v>
      </c>
      <c r="H103" s="10" t="s">
        <v>0</v>
      </c>
      <c r="I103" s="11">
        <v>465</v>
      </c>
      <c r="J103" s="13"/>
    </row>
    <row r="104" spans="1:256" ht="15">
      <c r="A104" s="14"/>
      <c r="B104" s="15" t="s">
        <v>1</v>
      </c>
      <c r="C104" s="16" t="s">
        <v>69</v>
      </c>
      <c r="D104" s="14"/>
      <c r="E104" s="16"/>
      <c r="F104" s="16"/>
      <c r="G104" s="16"/>
      <c r="H104" s="16"/>
      <c r="I104" s="16"/>
      <c r="J104" s="16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5">
      <c r="A105" s="14"/>
      <c r="B105" s="15" t="s">
        <v>2</v>
      </c>
      <c r="C105" s="16" t="s">
        <v>70</v>
      </c>
      <c r="D105" s="14"/>
      <c r="E105" s="16"/>
      <c r="F105" s="16"/>
      <c r="G105" s="16"/>
      <c r="H105" s="16"/>
      <c r="I105" s="16"/>
      <c r="J105" s="16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5:10" ht="15">
      <c r="E106" s="17"/>
      <c r="F106" s="17"/>
      <c r="G106" s="17"/>
      <c r="H106" s="17"/>
      <c r="I106" s="17"/>
      <c r="J106" s="13"/>
    </row>
    <row r="107" spans="3:10" ht="15">
      <c r="C107" s="9" t="s">
        <v>16</v>
      </c>
      <c r="D107" s="10" t="s">
        <v>0</v>
      </c>
      <c r="E107" s="11" t="s">
        <v>6</v>
      </c>
      <c r="F107" s="12" t="s">
        <v>24</v>
      </c>
      <c r="G107" s="9">
        <v>452</v>
      </c>
      <c r="H107" s="10" t="s">
        <v>0</v>
      </c>
      <c r="I107" s="11">
        <v>496</v>
      </c>
      <c r="J107" s="13"/>
    </row>
    <row r="108" spans="1:256" ht="15">
      <c r="A108" s="14"/>
      <c r="B108" s="15" t="s">
        <v>1</v>
      </c>
      <c r="C108" s="16" t="s">
        <v>71</v>
      </c>
      <c r="D108" s="14"/>
      <c r="E108" s="16"/>
      <c r="F108" s="16"/>
      <c r="G108" s="16"/>
      <c r="H108" s="16"/>
      <c r="I108" s="16"/>
      <c r="J108" s="16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5">
      <c r="A109" s="14"/>
      <c r="B109" s="15" t="s">
        <v>2</v>
      </c>
      <c r="C109" s="16" t="s">
        <v>72</v>
      </c>
      <c r="D109" s="14"/>
      <c r="E109" s="16"/>
      <c r="F109" s="16"/>
      <c r="G109" s="16"/>
      <c r="H109" s="16"/>
      <c r="I109" s="16"/>
      <c r="J109" s="1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5:10" ht="15">
      <c r="E110" s="17"/>
      <c r="F110" s="17"/>
      <c r="G110" s="17"/>
      <c r="H110" s="17"/>
      <c r="I110" s="17"/>
      <c r="J110" s="13"/>
    </row>
    <row r="111" spans="3:10" ht="15">
      <c r="C111" s="9" t="s">
        <v>20</v>
      </c>
      <c r="D111" s="10" t="s">
        <v>0</v>
      </c>
      <c r="E111" s="11" t="s">
        <v>7</v>
      </c>
      <c r="F111" s="12" t="s">
        <v>27</v>
      </c>
      <c r="G111" s="9">
        <v>499</v>
      </c>
      <c r="H111" s="10" t="s">
        <v>0</v>
      </c>
      <c r="I111" s="11">
        <v>475</v>
      </c>
      <c r="J111" s="13"/>
    </row>
    <row r="112" spans="1:256" ht="15">
      <c r="A112" s="14"/>
      <c r="B112" s="15" t="s">
        <v>1</v>
      </c>
      <c r="C112" s="16" t="s">
        <v>73</v>
      </c>
      <c r="D112" s="14"/>
      <c r="E112" s="16"/>
      <c r="F112" s="16"/>
      <c r="G112" s="16"/>
      <c r="H112" s="16"/>
      <c r="I112" s="16"/>
      <c r="J112" s="16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5">
      <c r="A113" s="14"/>
      <c r="B113" s="15" t="s">
        <v>2</v>
      </c>
      <c r="C113" s="16" t="s">
        <v>74</v>
      </c>
      <c r="D113" s="14"/>
      <c r="E113" s="16"/>
      <c r="F113" s="16"/>
      <c r="G113" s="16"/>
      <c r="H113" s="16"/>
      <c r="I113" s="16"/>
      <c r="J113" s="1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5:10" ht="15">
      <c r="E114" s="17"/>
      <c r="F114" s="17"/>
      <c r="G114" s="17"/>
      <c r="H114" s="17"/>
      <c r="I114" s="17"/>
      <c r="J114" s="13"/>
    </row>
    <row r="115" spans="3:10" ht="15">
      <c r="C115" s="9" t="s">
        <v>11</v>
      </c>
      <c r="D115" s="10" t="s">
        <v>0</v>
      </c>
      <c r="E115" s="11" t="s">
        <v>15</v>
      </c>
      <c r="F115" s="12" t="s">
        <v>39</v>
      </c>
      <c r="G115" s="9">
        <v>533</v>
      </c>
      <c r="H115" s="10" t="s">
        <v>0</v>
      </c>
      <c r="I115" s="11">
        <v>511</v>
      </c>
      <c r="J115" s="13"/>
    </row>
    <row r="116" spans="1:256" ht="15">
      <c r="A116" s="14"/>
      <c r="B116" s="15" t="s">
        <v>1</v>
      </c>
      <c r="C116" s="16" t="s">
        <v>75</v>
      </c>
      <c r="D116" s="14"/>
      <c r="E116" s="16"/>
      <c r="F116" s="16"/>
      <c r="G116" s="16"/>
      <c r="H116" s="16"/>
      <c r="I116" s="16"/>
      <c r="J116" s="1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5">
      <c r="A117" s="14"/>
      <c r="B117" s="15" t="s">
        <v>2</v>
      </c>
      <c r="C117" s="16" t="s">
        <v>76</v>
      </c>
      <c r="D117" s="14"/>
      <c r="E117" s="16"/>
      <c r="F117" s="16"/>
      <c r="G117" s="16"/>
      <c r="H117" s="16"/>
      <c r="I117" s="16"/>
      <c r="J117" s="1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5:10" ht="15">
      <c r="E118" s="17"/>
      <c r="F118" s="17"/>
      <c r="G118" s="17"/>
      <c r="H118" s="17"/>
      <c r="I118" s="17"/>
      <c r="J118" s="13"/>
    </row>
    <row r="119" spans="5:10" ht="15">
      <c r="E119" s="17"/>
      <c r="F119" s="17"/>
      <c r="G119" s="17"/>
      <c r="H119" s="17"/>
      <c r="I119" s="17"/>
      <c r="J119" s="13"/>
    </row>
    <row r="120" spans="5:10" ht="15">
      <c r="E120" s="17"/>
      <c r="F120" s="17"/>
      <c r="G120" s="17"/>
      <c r="H120" s="17"/>
      <c r="I120" s="17"/>
      <c r="J120" s="13"/>
    </row>
    <row r="121" spans="5:10" ht="15">
      <c r="E121" s="17"/>
      <c r="F121" s="17"/>
      <c r="G121" s="17"/>
      <c r="H121" s="17"/>
      <c r="I121" s="17"/>
      <c r="J121" s="13"/>
    </row>
    <row r="122" spans="5:10" ht="15">
      <c r="E122" s="17"/>
      <c r="F122" s="17"/>
      <c r="G122" s="17"/>
      <c r="H122" s="17"/>
      <c r="I122" s="17"/>
      <c r="J122" s="13"/>
    </row>
    <row r="123" spans="5:10" ht="15">
      <c r="E123" s="17"/>
      <c r="F123" s="17"/>
      <c r="G123" s="17"/>
      <c r="H123" s="17"/>
      <c r="I123" s="17"/>
      <c r="J123" s="13"/>
    </row>
    <row r="124" spans="5:10" ht="15">
      <c r="E124" s="17"/>
      <c r="F124" s="17"/>
      <c r="G124" s="17"/>
      <c r="H124" s="17"/>
      <c r="I124" s="17"/>
      <c r="J124" s="13"/>
    </row>
    <row r="125" spans="5:10" ht="15">
      <c r="E125" s="17"/>
      <c r="F125" s="17"/>
      <c r="G125" s="17"/>
      <c r="H125" s="17"/>
      <c r="I125" s="17"/>
      <c r="J125" s="13"/>
    </row>
    <row r="126" spans="5:10" ht="15">
      <c r="E126" s="17"/>
      <c r="F126" s="17"/>
      <c r="G126" s="17"/>
      <c r="H126" s="17"/>
      <c r="I126" s="17"/>
      <c r="J126" s="13"/>
    </row>
    <row r="127" spans="5:10" ht="15">
      <c r="E127" s="17"/>
      <c r="F127" s="17"/>
      <c r="G127" s="17"/>
      <c r="H127" s="17"/>
      <c r="I127" s="17"/>
      <c r="J127" s="13"/>
    </row>
    <row r="128" spans="5:10" ht="15">
      <c r="E128" s="17"/>
      <c r="F128" s="17"/>
      <c r="G128" s="17"/>
      <c r="H128" s="17"/>
      <c r="I128" s="17"/>
      <c r="J128" s="13"/>
    </row>
    <row r="129" spans="5:10" ht="15">
      <c r="E129" s="17"/>
      <c r="F129" s="17"/>
      <c r="G129" s="17"/>
      <c r="H129" s="17"/>
      <c r="I129" s="17"/>
      <c r="J129" s="13"/>
    </row>
    <row r="130" spans="5:10" ht="15">
      <c r="E130" s="17"/>
      <c r="F130" s="17"/>
      <c r="G130" s="17"/>
      <c r="H130" s="17"/>
      <c r="I130" s="17"/>
      <c r="J130" s="13"/>
    </row>
    <row r="131" spans="5:10" ht="15">
      <c r="E131" s="17"/>
      <c r="F131" s="17"/>
      <c r="G131" s="17"/>
      <c r="H131" s="17"/>
      <c r="I131" s="17"/>
      <c r="J131" s="13"/>
    </row>
    <row r="132" spans="5:10" ht="15">
      <c r="E132" s="17"/>
      <c r="F132" s="17"/>
      <c r="G132" s="17"/>
      <c r="H132" s="17"/>
      <c r="I132" s="17"/>
      <c r="J132" s="13"/>
    </row>
    <row r="133" spans="5:10" ht="15">
      <c r="E133" s="17"/>
      <c r="F133" s="17"/>
      <c r="G133" s="17"/>
      <c r="H133" s="17"/>
      <c r="I133" s="17"/>
      <c r="J133" s="13"/>
    </row>
    <row r="134" spans="5:10" ht="15">
      <c r="E134" s="17"/>
      <c r="F134" s="17"/>
      <c r="G134" s="17"/>
      <c r="H134" s="17"/>
      <c r="I134" s="17"/>
      <c r="J134" s="13"/>
    </row>
    <row r="135" spans="5:10" ht="15">
      <c r="E135" s="17"/>
      <c r="F135" s="17"/>
      <c r="G135" s="17"/>
      <c r="H135" s="17"/>
      <c r="I135" s="17"/>
      <c r="J135" s="13"/>
    </row>
    <row r="136" spans="5:10" ht="15">
      <c r="E136" s="17"/>
      <c r="F136" s="17"/>
      <c r="G136" s="17"/>
      <c r="H136" s="17"/>
      <c r="I136" s="17"/>
      <c r="J136" s="13"/>
    </row>
    <row r="137" spans="5:10" ht="15">
      <c r="E137" s="17"/>
      <c r="F137" s="17"/>
      <c r="G137" s="17"/>
      <c r="H137" s="17"/>
      <c r="I137" s="17"/>
      <c r="J137" s="13"/>
    </row>
    <row r="138" spans="5:10" ht="15">
      <c r="E138" s="17"/>
      <c r="F138" s="17"/>
      <c r="G138" s="17"/>
      <c r="H138" s="17"/>
      <c r="I138" s="17"/>
      <c r="J138" s="13"/>
    </row>
    <row r="139" spans="5:10" ht="15">
      <c r="E139" s="17"/>
      <c r="F139" s="17"/>
      <c r="G139" s="17"/>
      <c r="H139" s="17"/>
      <c r="I139" s="17"/>
      <c r="J139" s="13"/>
    </row>
    <row r="140" spans="5:10" ht="15">
      <c r="E140" s="17"/>
      <c r="F140" s="17"/>
      <c r="G140" s="17"/>
      <c r="H140" s="17"/>
      <c r="I140" s="17"/>
      <c r="J140" s="13"/>
    </row>
    <row r="141" spans="5:10" ht="15">
      <c r="E141" s="17"/>
      <c r="F141" s="17"/>
      <c r="G141" s="17"/>
      <c r="H141" s="17"/>
      <c r="I141" s="17"/>
      <c r="J141" s="13"/>
    </row>
    <row r="142" spans="5:10" ht="15">
      <c r="E142" s="17"/>
      <c r="F142" s="17"/>
      <c r="G142" s="17"/>
      <c r="H142" s="17"/>
      <c r="I142" s="17"/>
      <c r="J142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78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</row>
    <row r="6" spans="1:14" ht="20.25" customHeight="1">
      <c r="A6" s="25"/>
      <c r="B6" s="26" t="s">
        <v>79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4"/>
    </row>
    <row r="7" spans="2:13" ht="57.75" customHeight="1">
      <c r="B7" s="30" t="s">
        <v>80</v>
      </c>
      <c r="C7" s="31" t="s">
        <v>81</v>
      </c>
      <c r="D7" s="32" t="s">
        <v>82</v>
      </c>
      <c r="E7" s="32" t="s">
        <v>83</v>
      </c>
      <c r="F7" s="32" t="s">
        <v>84</v>
      </c>
      <c r="G7" s="32" t="s">
        <v>85</v>
      </c>
      <c r="H7" s="32" t="s">
        <v>86</v>
      </c>
      <c r="I7" s="32" t="s">
        <v>87</v>
      </c>
      <c r="J7" s="32" t="s">
        <v>88</v>
      </c>
      <c r="K7" s="32" t="s">
        <v>89</v>
      </c>
      <c r="L7" s="32" t="s">
        <v>90</v>
      </c>
      <c r="M7" s="33" t="s">
        <v>91</v>
      </c>
    </row>
    <row r="8" spans="2:13" ht="15">
      <c r="B8" s="34">
        <v>1</v>
      </c>
      <c r="C8" s="35" t="s">
        <v>11</v>
      </c>
      <c r="D8" s="36">
        <v>21</v>
      </c>
      <c r="E8" s="36">
        <v>20</v>
      </c>
      <c r="F8" s="36">
        <v>0</v>
      </c>
      <c r="G8" s="36">
        <v>1</v>
      </c>
      <c r="H8" s="36">
        <v>0</v>
      </c>
      <c r="I8" s="37">
        <v>40</v>
      </c>
      <c r="J8" s="37">
        <v>50</v>
      </c>
      <c r="K8" s="38">
        <v>591.5714285714286</v>
      </c>
      <c r="L8" s="36">
        <v>12633</v>
      </c>
      <c r="M8" s="39">
        <v>90</v>
      </c>
    </row>
    <row r="9" spans="2:13" ht="15">
      <c r="B9" s="34">
        <v>2</v>
      </c>
      <c r="C9" s="35" t="s">
        <v>20</v>
      </c>
      <c r="D9" s="36">
        <v>21</v>
      </c>
      <c r="E9" s="36">
        <v>16</v>
      </c>
      <c r="F9" s="36">
        <v>0</v>
      </c>
      <c r="G9" s="36">
        <v>5</v>
      </c>
      <c r="H9" s="36">
        <v>0</v>
      </c>
      <c r="I9" s="37">
        <v>32</v>
      </c>
      <c r="J9" s="37">
        <v>42</v>
      </c>
      <c r="K9" s="38">
        <v>538.3333333333334</v>
      </c>
      <c r="L9" s="36">
        <v>11305</v>
      </c>
      <c r="M9" s="39">
        <v>74</v>
      </c>
    </row>
    <row r="10" spans="2:13" ht="15">
      <c r="B10" s="34">
        <v>3</v>
      </c>
      <c r="C10" s="35" t="s">
        <v>15</v>
      </c>
      <c r="D10" s="36">
        <v>21</v>
      </c>
      <c r="E10" s="36">
        <v>14</v>
      </c>
      <c r="F10" s="36">
        <v>0</v>
      </c>
      <c r="G10" s="36">
        <v>7</v>
      </c>
      <c r="H10" s="36">
        <v>0</v>
      </c>
      <c r="I10" s="37">
        <v>28</v>
      </c>
      <c r="J10" s="37">
        <v>40</v>
      </c>
      <c r="K10" s="38">
        <v>502.95238095238096</v>
      </c>
      <c r="L10" s="36">
        <v>10992</v>
      </c>
      <c r="M10" s="39">
        <v>68</v>
      </c>
    </row>
    <row r="11" spans="2:13" ht="15">
      <c r="B11" s="34">
        <v>4</v>
      </c>
      <c r="C11" s="35" t="s">
        <v>12</v>
      </c>
      <c r="D11" s="36">
        <v>21</v>
      </c>
      <c r="E11" s="36">
        <v>13</v>
      </c>
      <c r="F11" s="36">
        <v>0</v>
      </c>
      <c r="G11" s="36">
        <v>8</v>
      </c>
      <c r="H11" s="36">
        <v>0</v>
      </c>
      <c r="I11" s="37">
        <v>26</v>
      </c>
      <c r="J11" s="37">
        <v>37</v>
      </c>
      <c r="K11" s="38">
        <v>532.1904761904761</v>
      </c>
      <c r="L11" s="36">
        <v>11376</v>
      </c>
      <c r="M11" s="39">
        <v>63</v>
      </c>
    </row>
    <row r="12" spans="2:13" ht="15">
      <c r="B12" s="34">
        <v>5</v>
      </c>
      <c r="C12" s="35" t="s">
        <v>19</v>
      </c>
      <c r="D12" s="36">
        <v>21</v>
      </c>
      <c r="E12" s="36">
        <v>9</v>
      </c>
      <c r="F12" s="36">
        <v>0</v>
      </c>
      <c r="G12" s="36">
        <v>12</v>
      </c>
      <c r="H12" s="36">
        <v>0</v>
      </c>
      <c r="I12" s="37">
        <v>18</v>
      </c>
      <c r="J12" s="37">
        <v>30.5</v>
      </c>
      <c r="K12" s="38">
        <v>459.3809523809524</v>
      </c>
      <c r="L12" s="36">
        <v>9927</v>
      </c>
      <c r="M12" s="39">
        <v>48.5</v>
      </c>
    </row>
    <row r="13" spans="2:13" ht="15">
      <c r="B13" s="34">
        <v>6</v>
      </c>
      <c r="C13" s="35" t="s">
        <v>6</v>
      </c>
      <c r="D13" s="36">
        <v>21</v>
      </c>
      <c r="E13" s="36">
        <v>5</v>
      </c>
      <c r="F13" s="36">
        <v>0</v>
      </c>
      <c r="G13" s="36">
        <v>16</v>
      </c>
      <c r="H13" s="36">
        <v>0</v>
      </c>
      <c r="I13" s="37">
        <v>10</v>
      </c>
      <c r="J13" s="37">
        <v>21</v>
      </c>
      <c r="K13" s="38">
        <v>330.2857142857143</v>
      </c>
      <c r="L13" s="36">
        <v>6936</v>
      </c>
      <c r="M13" s="39">
        <v>31</v>
      </c>
    </row>
    <row r="14" spans="2:13" ht="15">
      <c r="B14" s="34">
        <v>7</v>
      </c>
      <c r="C14" s="35" t="s">
        <v>7</v>
      </c>
      <c r="D14" s="36">
        <v>21</v>
      </c>
      <c r="E14" s="36">
        <v>3</v>
      </c>
      <c r="F14" s="36">
        <v>0</v>
      </c>
      <c r="G14" s="36">
        <v>18</v>
      </c>
      <c r="H14" s="36">
        <v>0</v>
      </c>
      <c r="I14" s="37">
        <v>6</v>
      </c>
      <c r="J14" s="37">
        <v>17.5</v>
      </c>
      <c r="K14" s="38">
        <v>442.1904761904762</v>
      </c>
      <c r="L14" s="36">
        <v>9286</v>
      </c>
      <c r="M14" s="39">
        <v>23.5</v>
      </c>
    </row>
    <row r="15" spans="2:13" ht="15">
      <c r="B15" s="34">
        <v>8</v>
      </c>
      <c r="C15" s="35" t="s">
        <v>16</v>
      </c>
      <c r="D15" s="36">
        <v>21</v>
      </c>
      <c r="E15" s="36">
        <v>4</v>
      </c>
      <c r="F15" s="36">
        <v>0</v>
      </c>
      <c r="G15" s="36">
        <v>17</v>
      </c>
      <c r="H15" s="36">
        <v>0</v>
      </c>
      <c r="I15" s="37">
        <v>8</v>
      </c>
      <c r="J15" s="37">
        <v>14</v>
      </c>
      <c r="K15" s="38">
        <v>455.6666666666667</v>
      </c>
      <c r="L15" s="36">
        <v>9569</v>
      </c>
      <c r="M15" s="39">
        <v>22</v>
      </c>
    </row>
    <row r="16" spans="2:13" ht="15" hidden="1">
      <c r="B16" s="34"/>
      <c r="C16" s="35" t="s">
        <v>92</v>
      </c>
      <c r="D16" s="36"/>
      <c r="E16" s="36"/>
      <c r="F16" s="36"/>
      <c r="G16" s="36"/>
      <c r="H16" s="36"/>
      <c r="I16" s="37"/>
      <c r="J16" s="37"/>
      <c r="K16" s="38"/>
      <c r="L16" s="36"/>
      <c r="M16" s="39"/>
    </row>
    <row r="17" spans="2:13" ht="15" hidden="1">
      <c r="B17" s="34"/>
      <c r="C17" s="35" t="s">
        <v>92</v>
      </c>
      <c r="D17" s="36"/>
      <c r="E17" s="36"/>
      <c r="F17" s="36"/>
      <c r="G17" s="36"/>
      <c r="H17" s="36"/>
      <c r="I17" s="37"/>
      <c r="J17" s="37"/>
      <c r="K17" s="38"/>
      <c r="L17" s="36"/>
      <c r="M17" s="39"/>
    </row>
    <row r="18" spans="2:13" ht="15" hidden="1">
      <c r="B18" s="34"/>
      <c r="C18" s="35" t="s">
        <v>92</v>
      </c>
      <c r="D18" s="36"/>
      <c r="E18" s="36"/>
      <c r="F18" s="36"/>
      <c r="G18" s="36"/>
      <c r="H18" s="36"/>
      <c r="I18" s="37"/>
      <c r="J18" s="37"/>
      <c r="K18" s="38"/>
      <c r="L18" s="36"/>
      <c r="M18" s="39"/>
    </row>
    <row r="19" spans="2:13" ht="15" hidden="1">
      <c r="B19" s="34"/>
      <c r="C19" s="35" t="s">
        <v>92</v>
      </c>
      <c r="D19" s="36"/>
      <c r="E19" s="36"/>
      <c r="F19" s="36"/>
      <c r="G19" s="36"/>
      <c r="H19" s="36"/>
      <c r="I19" s="37"/>
      <c r="J19" s="37"/>
      <c r="K19" s="38"/>
      <c r="L19" s="36"/>
      <c r="M19" s="39"/>
    </row>
    <row r="20" spans="2:13" ht="15" hidden="1">
      <c r="B20" s="34"/>
      <c r="C20" s="35" t="s">
        <v>92</v>
      </c>
      <c r="D20" s="36"/>
      <c r="E20" s="36"/>
      <c r="F20" s="36"/>
      <c r="G20" s="36"/>
      <c r="H20" s="36"/>
      <c r="I20" s="37"/>
      <c r="J20" s="37"/>
      <c r="K20" s="38"/>
      <c r="L20" s="36"/>
      <c r="M20" s="39"/>
    </row>
    <row r="21" spans="2:13" ht="15" hidden="1">
      <c r="B21" s="34"/>
      <c r="C21" s="35" t="s">
        <v>92</v>
      </c>
      <c r="D21" s="36"/>
      <c r="E21" s="36"/>
      <c r="F21" s="36"/>
      <c r="G21" s="36"/>
      <c r="H21" s="36"/>
      <c r="I21" s="37"/>
      <c r="J21" s="37"/>
      <c r="K21" s="38"/>
      <c r="L21" s="36"/>
      <c r="M21" s="39"/>
    </row>
    <row r="22" spans="2:13" ht="15" hidden="1">
      <c r="B22" s="34"/>
      <c r="C22" s="35" t="s">
        <v>92</v>
      </c>
      <c r="D22" s="36"/>
      <c r="E22" s="36"/>
      <c r="F22" s="36"/>
      <c r="G22" s="36"/>
      <c r="H22" s="36"/>
      <c r="I22" s="37"/>
      <c r="J22" s="37"/>
      <c r="K22" s="38"/>
      <c r="L22" s="36"/>
      <c r="M22" s="39"/>
    </row>
    <row r="23" spans="2:13" ht="15" hidden="1">
      <c r="B23" s="34"/>
      <c r="C23" s="35" t="s">
        <v>92</v>
      </c>
      <c r="D23" s="36"/>
      <c r="E23" s="36"/>
      <c r="F23" s="36"/>
      <c r="G23" s="36"/>
      <c r="H23" s="36"/>
      <c r="I23" s="37"/>
      <c r="J23" s="37"/>
      <c r="K23" s="38"/>
      <c r="L23" s="36"/>
      <c r="M23" s="39"/>
    </row>
    <row r="24" spans="2:13" ht="15" hidden="1">
      <c r="B24" s="34"/>
      <c r="C24" s="35" t="s">
        <v>92</v>
      </c>
      <c r="D24" s="36"/>
      <c r="E24" s="36"/>
      <c r="F24" s="36"/>
      <c r="G24" s="36"/>
      <c r="H24" s="36"/>
      <c r="I24" s="37"/>
      <c r="J24" s="37"/>
      <c r="K24" s="38"/>
      <c r="L24" s="36"/>
      <c r="M24" s="39"/>
    </row>
    <row r="25" spans="2:13" ht="15" hidden="1">
      <c r="B25" s="34"/>
      <c r="C25" s="35" t="s">
        <v>92</v>
      </c>
      <c r="D25" s="36"/>
      <c r="E25" s="36"/>
      <c r="F25" s="36"/>
      <c r="G25" s="36"/>
      <c r="H25" s="36"/>
      <c r="I25" s="37"/>
      <c r="J25" s="37"/>
      <c r="K25" s="38"/>
      <c r="L25" s="36"/>
      <c r="M25" s="39"/>
    </row>
    <row r="26" spans="2:13" ht="15" hidden="1">
      <c r="B26" s="34"/>
      <c r="C26" s="35" t="s">
        <v>92</v>
      </c>
      <c r="D26" s="36"/>
      <c r="E26" s="36"/>
      <c r="F26" s="36"/>
      <c r="G26" s="36"/>
      <c r="H26" s="36"/>
      <c r="I26" s="37"/>
      <c r="J26" s="37"/>
      <c r="K26" s="38"/>
      <c r="L26" s="36"/>
      <c r="M26" s="39"/>
    </row>
    <row r="27" spans="2:13" ht="15" hidden="1">
      <c r="B27" s="40"/>
      <c r="C27" s="35" t="s">
        <v>92</v>
      </c>
      <c r="D27" s="36"/>
      <c r="E27" s="36"/>
      <c r="F27" s="36"/>
      <c r="G27" s="36"/>
      <c r="H27" s="36"/>
      <c r="I27" s="37"/>
      <c r="J27" s="37"/>
      <c r="K27" s="38"/>
      <c r="L27" s="36"/>
      <c r="M27" s="39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135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2:13" ht="49.5" customHeight="1">
      <c r="B31" s="43" t="s">
        <v>80</v>
      </c>
      <c r="C31" s="44" t="s">
        <v>130</v>
      </c>
      <c r="D31" s="45"/>
      <c r="E31" s="46"/>
      <c r="F31" s="44" t="s">
        <v>94</v>
      </c>
      <c r="G31" s="45"/>
      <c r="H31" s="45"/>
      <c r="I31" s="45"/>
      <c r="J31" s="45"/>
      <c r="K31" s="46"/>
      <c r="L31" s="47" t="s">
        <v>89</v>
      </c>
      <c r="M31" s="33" t="s">
        <v>131</v>
      </c>
    </row>
    <row r="32" spans="2:13" ht="15">
      <c r="B32" s="34">
        <v>1</v>
      </c>
      <c r="C32" s="48" t="s">
        <v>96</v>
      </c>
      <c r="D32" s="49"/>
      <c r="E32" s="50"/>
      <c r="F32" s="48" t="s">
        <v>11</v>
      </c>
      <c r="G32" s="49"/>
      <c r="H32" s="49"/>
      <c r="I32" s="49"/>
      <c r="J32" s="49"/>
      <c r="K32" s="50"/>
      <c r="L32" s="51">
        <v>207.71</v>
      </c>
      <c r="M32" s="36">
        <v>14</v>
      </c>
    </row>
    <row r="33" spans="2:13" ht="15">
      <c r="B33" s="34">
        <v>2</v>
      </c>
      <c r="C33" s="48" t="s">
        <v>97</v>
      </c>
      <c r="D33" s="49"/>
      <c r="E33" s="50"/>
      <c r="F33" s="48" t="s">
        <v>11</v>
      </c>
      <c r="G33" s="49"/>
      <c r="H33" s="49"/>
      <c r="I33" s="49"/>
      <c r="J33" s="49"/>
      <c r="K33" s="50"/>
      <c r="L33" s="51">
        <v>201.57</v>
      </c>
      <c r="M33" s="36">
        <v>14</v>
      </c>
    </row>
    <row r="34" spans="2:13" ht="15">
      <c r="B34" s="34">
        <v>3</v>
      </c>
      <c r="C34" s="48" t="s">
        <v>98</v>
      </c>
      <c r="D34" s="49"/>
      <c r="E34" s="50"/>
      <c r="F34" s="48" t="s">
        <v>11</v>
      </c>
      <c r="G34" s="49"/>
      <c r="H34" s="49"/>
      <c r="I34" s="49"/>
      <c r="J34" s="49"/>
      <c r="K34" s="50"/>
      <c r="L34" s="51">
        <v>192.95</v>
      </c>
      <c r="M34" s="36">
        <v>21</v>
      </c>
    </row>
    <row r="35" spans="2:13" ht="15">
      <c r="B35" s="34">
        <v>4</v>
      </c>
      <c r="C35" s="48" t="s">
        <v>99</v>
      </c>
      <c r="D35" s="49"/>
      <c r="E35" s="50"/>
      <c r="F35" s="48" t="s">
        <v>11</v>
      </c>
      <c r="G35" s="49"/>
      <c r="H35" s="49"/>
      <c r="I35" s="49"/>
      <c r="J35" s="49"/>
      <c r="K35" s="50"/>
      <c r="L35" s="51">
        <v>191.29</v>
      </c>
      <c r="M35" s="36">
        <v>7</v>
      </c>
    </row>
    <row r="36" spans="2:13" ht="15">
      <c r="B36" s="34">
        <v>5</v>
      </c>
      <c r="C36" s="48" t="s">
        <v>100</v>
      </c>
      <c r="D36" s="49"/>
      <c r="E36" s="50"/>
      <c r="F36" s="48" t="s">
        <v>20</v>
      </c>
      <c r="G36" s="49"/>
      <c r="H36" s="49"/>
      <c r="I36" s="49"/>
      <c r="J36" s="49"/>
      <c r="K36" s="50"/>
      <c r="L36" s="51">
        <v>188</v>
      </c>
      <c r="M36" s="36">
        <v>21</v>
      </c>
    </row>
    <row r="37" spans="2:13" ht="15">
      <c r="B37" s="34">
        <v>6</v>
      </c>
      <c r="C37" s="48" t="s">
        <v>101</v>
      </c>
      <c r="D37" s="49"/>
      <c r="E37" s="50"/>
      <c r="F37" s="48" t="s">
        <v>12</v>
      </c>
      <c r="G37" s="49"/>
      <c r="H37" s="49"/>
      <c r="I37" s="49"/>
      <c r="J37" s="49"/>
      <c r="K37" s="50"/>
      <c r="L37" s="51">
        <v>186.95</v>
      </c>
      <c r="M37" s="36">
        <v>19</v>
      </c>
    </row>
    <row r="38" spans="2:13" ht="15">
      <c r="B38" s="34">
        <v>7</v>
      </c>
      <c r="C38" s="48" t="s">
        <v>102</v>
      </c>
      <c r="D38" s="49"/>
      <c r="E38" s="50"/>
      <c r="F38" s="48" t="s">
        <v>11</v>
      </c>
      <c r="G38" s="49"/>
      <c r="H38" s="49"/>
      <c r="I38" s="49"/>
      <c r="J38" s="49"/>
      <c r="K38" s="50"/>
      <c r="L38" s="51">
        <v>186</v>
      </c>
      <c r="M38" s="36">
        <v>7</v>
      </c>
    </row>
    <row r="39" spans="2:13" ht="15">
      <c r="B39" s="34">
        <v>8</v>
      </c>
      <c r="C39" s="48" t="s">
        <v>103</v>
      </c>
      <c r="D39" s="49"/>
      <c r="E39" s="50"/>
      <c r="F39" s="48" t="s">
        <v>12</v>
      </c>
      <c r="G39" s="49"/>
      <c r="H39" s="49"/>
      <c r="I39" s="49"/>
      <c r="J39" s="49"/>
      <c r="K39" s="50"/>
      <c r="L39" s="51">
        <v>183.85</v>
      </c>
      <c r="M39" s="36">
        <v>20</v>
      </c>
    </row>
    <row r="40" spans="2:13" ht="15">
      <c r="B40" s="34">
        <v>9</v>
      </c>
      <c r="C40" s="48" t="s">
        <v>104</v>
      </c>
      <c r="D40" s="49"/>
      <c r="E40" s="50"/>
      <c r="F40" s="48" t="s">
        <v>6</v>
      </c>
      <c r="G40" s="49"/>
      <c r="H40" s="49"/>
      <c r="I40" s="49"/>
      <c r="J40" s="49"/>
      <c r="K40" s="50"/>
      <c r="L40" s="51">
        <v>176.5</v>
      </c>
      <c r="M40" s="36">
        <v>14</v>
      </c>
    </row>
    <row r="41" spans="2:13" ht="15">
      <c r="B41" s="40">
        <v>10</v>
      </c>
      <c r="C41" s="48" t="s">
        <v>105</v>
      </c>
      <c r="D41" s="49"/>
      <c r="E41" s="50"/>
      <c r="F41" s="48" t="s">
        <v>20</v>
      </c>
      <c r="G41" s="49"/>
      <c r="H41" s="49"/>
      <c r="I41" s="49"/>
      <c r="J41" s="49"/>
      <c r="K41" s="50"/>
      <c r="L41" s="51">
        <v>175.43</v>
      </c>
      <c r="M41" s="36">
        <v>21</v>
      </c>
    </row>
    <row r="42" spans="2:13" ht="15"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3"/>
      <c r="M42" s="53"/>
    </row>
    <row r="43" spans="2:13" ht="20.25">
      <c r="B43" s="21" t="s">
        <v>136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2:13" ht="48.75" customHeight="1">
      <c r="B44" s="43" t="s">
        <v>80</v>
      </c>
      <c r="C44" s="44" t="s">
        <v>130</v>
      </c>
      <c r="D44" s="45"/>
      <c r="E44" s="46"/>
      <c r="F44" s="44" t="s">
        <v>94</v>
      </c>
      <c r="G44" s="45"/>
      <c r="H44" s="45"/>
      <c r="I44" s="45"/>
      <c r="J44" s="45"/>
      <c r="K44" s="46"/>
      <c r="L44" s="32" t="s">
        <v>91</v>
      </c>
      <c r="M44" s="33" t="s">
        <v>131</v>
      </c>
    </row>
    <row r="45" spans="2:15" ht="15">
      <c r="B45" s="34">
        <v>1</v>
      </c>
      <c r="C45" s="48" t="s">
        <v>98</v>
      </c>
      <c r="D45" s="49"/>
      <c r="E45" s="50"/>
      <c r="F45" s="48" t="s">
        <v>11</v>
      </c>
      <c r="G45" s="49"/>
      <c r="H45" s="49"/>
      <c r="I45" s="49"/>
      <c r="J45" s="49"/>
      <c r="K45" s="50"/>
      <c r="L45" s="54">
        <v>18</v>
      </c>
      <c r="M45" s="36">
        <v>21</v>
      </c>
      <c r="O45" s="55"/>
    </row>
    <row r="46" spans="2:15" ht="15">
      <c r="B46" s="34">
        <v>2</v>
      </c>
      <c r="C46" s="48" t="s">
        <v>105</v>
      </c>
      <c r="D46" s="49"/>
      <c r="E46" s="50"/>
      <c r="F46" s="48" t="s">
        <v>20</v>
      </c>
      <c r="G46" s="49"/>
      <c r="H46" s="49"/>
      <c r="I46" s="49"/>
      <c r="J46" s="49"/>
      <c r="K46" s="50"/>
      <c r="L46" s="54">
        <v>15</v>
      </c>
      <c r="M46" s="36">
        <v>21</v>
      </c>
      <c r="O46" s="55"/>
    </row>
    <row r="47" spans="2:15" ht="15">
      <c r="B47" s="34">
        <v>3</v>
      </c>
      <c r="C47" s="48" t="s">
        <v>107</v>
      </c>
      <c r="D47" s="49"/>
      <c r="E47" s="50"/>
      <c r="F47" s="48" t="s">
        <v>15</v>
      </c>
      <c r="G47" s="49"/>
      <c r="H47" s="49"/>
      <c r="I47" s="49"/>
      <c r="J47" s="49"/>
      <c r="K47" s="50"/>
      <c r="L47" s="54">
        <v>15</v>
      </c>
      <c r="M47" s="36">
        <v>20</v>
      </c>
      <c r="O47" s="55"/>
    </row>
    <row r="48" spans="2:15" ht="15">
      <c r="B48" s="34">
        <v>4</v>
      </c>
      <c r="C48" s="48" t="s">
        <v>100</v>
      </c>
      <c r="D48" s="49"/>
      <c r="E48" s="50"/>
      <c r="F48" s="48" t="s">
        <v>20</v>
      </c>
      <c r="G48" s="49"/>
      <c r="H48" s="49"/>
      <c r="I48" s="49"/>
      <c r="J48" s="49"/>
      <c r="K48" s="50"/>
      <c r="L48" s="54">
        <v>14</v>
      </c>
      <c r="M48" s="36">
        <v>21</v>
      </c>
      <c r="O48" s="55"/>
    </row>
    <row r="49" spans="2:15" ht="15">
      <c r="B49" s="34">
        <v>5</v>
      </c>
      <c r="C49" s="48" t="s">
        <v>103</v>
      </c>
      <c r="D49" s="49"/>
      <c r="E49" s="50"/>
      <c r="F49" s="48" t="s">
        <v>12</v>
      </c>
      <c r="G49" s="49"/>
      <c r="H49" s="49"/>
      <c r="I49" s="49"/>
      <c r="J49" s="49"/>
      <c r="K49" s="50"/>
      <c r="L49" s="54">
        <v>14</v>
      </c>
      <c r="M49" s="36">
        <v>20</v>
      </c>
      <c r="O49" s="55"/>
    </row>
    <row r="50" spans="2:15" ht="15">
      <c r="B50" s="34">
        <v>6</v>
      </c>
      <c r="C50" s="48" t="s">
        <v>106</v>
      </c>
      <c r="D50" s="49"/>
      <c r="E50" s="50"/>
      <c r="F50" s="48" t="s">
        <v>20</v>
      </c>
      <c r="G50" s="49"/>
      <c r="H50" s="49"/>
      <c r="I50" s="49"/>
      <c r="J50" s="49"/>
      <c r="K50" s="50"/>
      <c r="L50" s="54">
        <v>13</v>
      </c>
      <c r="M50" s="36">
        <v>21</v>
      </c>
      <c r="O50" s="55"/>
    </row>
    <row r="51" spans="2:15" ht="15">
      <c r="B51" s="34">
        <v>7</v>
      </c>
      <c r="C51" s="48" t="s">
        <v>96</v>
      </c>
      <c r="D51" s="49"/>
      <c r="E51" s="50"/>
      <c r="F51" s="48" t="s">
        <v>11</v>
      </c>
      <c r="G51" s="49"/>
      <c r="H51" s="49"/>
      <c r="I51" s="49"/>
      <c r="J51" s="49"/>
      <c r="K51" s="50"/>
      <c r="L51" s="54">
        <v>12</v>
      </c>
      <c r="M51" s="36">
        <v>14</v>
      </c>
      <c r="O51" s="55"/>
    </row>
    <row r="52" spans="2:15" ht="15">
      <c r="B52" s="34">
        <v>8</v>
      </c>
      <c r="C52" s="48" t="s">
        <v>101</v>
      </c>
      <c r="D52" s="49"/>
      <c r="E52" s="50"/>
      <c r="F52" s="48" t="s">
        <v>12</v>
      </c>
      <c r="G52" s="49"/>
      <c r="H52" s="49"/>
      <c r="I52" s="49"/>
      <c r="J52" s="49"/>
      <c r="K52" s="50"/>
      <c r="L52" s="54">
        <v>11</v>
      </c>
      <c r="M52" s="36">
        <v>19</v>
      </c>
      <c r="O52" s="55"/>
    </row>
    <row r="53" spans="2:15" ht="15">
      <c r="B53" s="34">
        <v>9</v>
      </c>
      <c r="C53" s="48" t="s">
        <v>122</v>
      </c>
      <c r="D53" s="49"/>
      <c r="E53" s="50"/>
      <c r="F53" s="48" t="s">
        <v>19</v>
      </c>
      <c r="G53" s="49"/>
      <c r="H53" s="49"/>
      <c r="I53" s="49"/>
      <c r="J53" s="49"/>
      <c r="K53" s="50"/>
      <c r="L53" s="54">
        <v>10</v>
      </c>
      <c r="M53" s="36">
        <v>20</v>
      </c>
      <c r="O53" s="55"/>
    </row>
    <row r="54" spans="2:15" ht="15">
      <c r="B54" s="40">
        <v>10</v>
      </c>
      <c r="C54" s="48" t="s">
        <v>97</v>
      </c>
      <c r="D54" s="49"/>
      <c r="E54" s="50"/>
      <c r="F54" s="48" t="s">
        <v>11</v>
      </c>
      <c r="G54" s="49"/>
      <c r="H54" s="49"/>
      <c r="I54" s="49"/>
      <c r="J54" s="49"/>
      <c r="K54" s="50"/>
      <c r="L54" s="54">
        <v>10</v>
      </c>
      <c r="M54" s="36">
        <v>14</v>
      </c>
      <c r="O54" s="55"/>
    </row>
    <row r="55" spans="2:13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Q5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6" t="s">
        <v>3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4.5" customHeight="1">
      <c r="A2" s="59" t="s">
        <v>95</v>
      </c>
      <c r="B2" s="60"/>
      <c r="C2" s="60"/>
      <c r="D2" s="60"/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</row>
    <row r="3" spans="1:17" ht="19.5" customHeight="1" thickBot="1">
      <c r="A3" s="63" t="s">
        <v>129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6" customHeight="1" thickBot="1" thickTop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60" customHeight="1" thickBot="1">
      <c r="A5" s="70"/>
      <c r="B5" s="71" t="s">
        <v>93</v>
      </c>
      <c r="C5" s="71" t="s">
        <v>80</v>
      </c>
      <c r="D5" s="71" t="s">
        <v>80</v>
      </c>
      <c r="E5" s="71" t="s">
        <v>80</v>
      </c>
      <c r="F5" s="72" t="s">
        <v>130</v>
      </c>
      <c r="G5" s="72" t="s">
        <v>94</v>
      </c>
      <c r="H5" s="73" t="s">
        <v>89</v>
      </c>
      <c r="I5" s="73" t="s">
        <v>131</v>
      </c>
      <c r="J5" s="73" t="s">
        <v>132</v>
      </c>
      <c r="K5" s="73" t="s">
        <v>133</v>
      </c>
      <c r="L5" s="73" t="s">
        <v>134</v>
      </c>
      <c r="M5" s="73"/>
      <c r="N5" s="73"/>
      <c r="O5" s="73"/>
      <c r="P5" s="73"/>
      <c r="Q5" s="74"/>
    </row>
    <row r="6" spans="1:17" ht="15">
      <c r="A6" s="75"/>
      <c r="B6" s="76"/>
      <c r="C6" s="76">
        <v>1</v>
      </c>
      <c r="D6" s="76"/>
      <c r="E6" s="76"/>
      <c r="F6" s="77" t="s">
        <v>96</v>
      </c>
      <c r="G6" s="77" t="s">
        <v>11</v>
      </c>
      <c r="H6" s="78">
        <v>207.71</v>
      </c>
      <c r="I6" s="79">
        <v>14</v>
      </c>
      <c r="J6" s="80">
        <v>12</v>
      </c>
      <c r="K6" s="79">
        <v>257</v>
      </c>
      <c r="L6" s="79">
        <v>128</v>
      </c>
      <c r="M6" s="79">
        <v>12.014207709999999</v>
      </c>
      <c r="N6" s="79">
        <v>12.014207789819306</v>
      </c>
      <c r="O6" s="79">
        <v>7</v>
      </c>
      <c r="P6" s="79">
        <v>7</v>
      </c>
      <c r="Q6" s="81"/>
    </row>
    <row r="7" spans="1:17" ht="15" customHeight="1">
      <c r="A7" s="75"/>
      <c r="B7" s="76"/>
      <c r="C7" s="76">
        <v>2</v>
      </c>
      <c r="D7" s="76"/>
      <c r="E7" s="76"/>
      <c r="F7" s="77" t="s">
        <v>97</v>
      </c>
      <c r="G7" s="77" t="s">
        <v>11</v>
      </c>
      <c r="H7" s="78">
        <v>201.57</v>
      </c>
      <c r="I7" s="79">
        <v>14</v>
      </c>
      <c r="J7" s="80">
        <v>10</v>
      </c>
      <c r="K7" s="79">
        <v>253</v>
      </c>
      <c r="L7" s="79">
        <v>158</v>
      </c>
      <c r="M7" s="79">
        <v>10.014201569999999</v>
      </c>
      <c r="N7" s="79">
        <v>10.014201665370233</v>
      </c>
      <c r="O7" s="79">
        <v>10</v>
      </c>
      <c r="P7" s="79">
        <v>10</v>
      </c>
      <c r="Q7" s="81"/>
    </row>
    <row r="8" spans="1:17" ht="15">
      <c r="A8" s="75"/>
      <c r="B8" s="76"/>
      <c r="C8" s="76">
        <v>3</v>
      </c>
      <c r="D8" s="76"/>
      <c r="E8" s="76"/>
      <c r="F8" s="77" t="s">
        <v>98</v>
      </c>
      <c r="G8" s="77" t="s">
        <v>11</v>
      </c>
      <c r="H8" s="78">
        <v>192.95</v>
      </c>
      <c r="I8" s="79">
        <v>21</v>
      </c>
      <c r="J8" s="80">
        <v>18</v>
      </c>
      <c r="K8" s="79">
        <v>258</v>
      </c>
      <c r="L8" s="79">
        <v>153</v>
      </c>
      <c r="M8" s="79">
        <v>18.02119295</v>
      </c>
      <c r="N8" s="79">
        <v>18.021192989970512</v>
      </c>
      <c r="O8" s="79">
        <v>1</v>
      </c>
      <c r="P8" s="79">
        <v>1</v>
      </c>
      <c r="Q8" s="81"/>
    </row>
    <row r="9" spans="1:17" ht="15">
      <c r="A9" s="75"/>
      <c r="B9" s="76"/>
      <c r="C9" s="76">
        <v>4</v>
      </c>
      <c r="D9" s="76"/>
      <c r="E9" s="76"/>
      <c r="F9" s="77" t="s">
        <v>99</v>
      </c>
      <c r="G9" s="77" t="s">
        <v>11</v>
      </c>
      <c r="H9" s="78">
        <v>191.29</v>
      </c>
      <c r="I9" s="79">
        <v>7</v>
      </c>
      <c r="J9" s="80">
        <v>5</v>
      </c>
      <c r="K9" s="79">
        <v>215</v>
      </c>
      <c r="L9" s="79">
        <v>156</v>
      </c>
      <c r="M9" s="79">
        <v>5.00719129</v>
      </c>
      <c r="N9" s="79">
        <v>5.007191381066886</v>
      </c>
      <c r="O9" s="79">
        <v>24</v>
      </c>
      <c r="P9" s="79">
        <v>24</v>
      </c>
      <c r="Q9" s="81"/>
    </row>
    <row r="10" spans="1:17" ht="15">
      <c r="A10" s="75"/>
      <c r="B10" s="76"/>
      <c r="C10" s="76">
        <v>5</v>
      </c>
      <c r="D10" s="76"/>
      <c r="E10" s="76"/>
      <c r="F10" s="77" t="s">
        <v>100</v>
      </c>
      <c r="G10" s="77" t="s">
        <v>20</v>
      </c>
      <c r="H10" s="78">
        <v>188</v>
      </c>
      <c r="I10" s="79">
        <v>21</v>
      </c>
      <c r="J10" s="80">
        <v>14</v>
      </c>
      <c r="K10" s="79">
        <v>258</v>
      </c>
      <c r="L10" s="79">
        <v>140</v>
      </c>
      <c r="M10" s="79">
        <v>14.021188</v>
      </c>
      <c r="N10" s="79">
        <v>14.021188094685945</v>
      </c>
      <c r="O10" s="79">
        <v>4</v>
      </c>
      <c r="P10" s="79">
        <v>4</v>
      </c>
      <c r="Q10" s="81"/>
    </row>
    <row r="11" spans="1:17" ht="15">
      <c r="A11" s="75"/>
      <c r="B11" s="76"/>
      <c r="C11" s="76">
        <v>6</v>
      </c>
      <c r="D11" s="76"/>
      <c r="E11" s="76"/>
      <c r="F11" s="77" t="s">
        <v>101</v>
      </c>
      <c r="G11" s="77" t="s">
        <v>12</v>
      </c>
      <c r="H11" s="78">
        <v>186.95</v>
      </c>
      <c r="I11" s="79">
        <v>19</v>
      </c>
      <c r="J11" s="80">
        <v>11</v>
      </c>
      <c r="K11" s="79">
        <v>268</v>
      </c>
      <c r="L11" s="79">
        <v>149</v>
      </c>
      <c r="M11" s="79">
        <v>11.01918695</v>
      </c>
      <c r="N11" s="79">
        <v>11.019187019347923</v>
      </c>
      <c r="O11" s="79">
        <v>8</v>
      </c>
      <c r="P11" s="79">
        <v>8</v>
      </c>
      <c r="Q11" s="81"/>
    </row>
    <row r="12" spans="1:17" ht="15">
      <c r="A12" s="75"/>
      <c r="B12" s="76"/>
      <c r="C12" s="76">
        <v>7</v>
      </c>
      <c r="D12" s="76"/>
      <c r="E12" s="76"/>
      <c r="F12" s="77" t="s">
        <v>102</v>
      </c>
      <c r="G12" s="77" t="s">
        <v>11</v>
      </c>
      <c r="H12" s="78">
        <v>186</v>
      </c>
      <c r="I12" s="79">
        <v>7</v>
      </c>
      <c r="J12" s="80">
        <v>5</v>
      </c>
      <c r="K12" s="79">
        <v>221</v>
      </c>
      <c r="L12" s="79">
        <v>162</v>
      </c>
      <c r="M12" s="79">
        <v>5.007186</v>
      </c>
      <c r="N12" s="79">
        <v>5.007186029084427</v>
      </c>
      <c r="O12" s="79">
        <v>25</v>
      </c>
      <c r="P12" s="79">
        <v>25</v>
      </c>
      <c r="Q12" s="81"/>
    </row>
    <row r="13" spans="1:17" ht="15">
      <c r="A13" s="75"/>
      <c r="B13" s="76"/>
      <c r="C13" s="76">
        <v>8</v>
      </c>
      <c r="D13" s="76"/>
      <c r="E13" s="76"/>
      <c r="F13" s="77" t="s">
        <v>103</v>
      </c>
      <c r="G13" s="77" t="s">
        <v>12</v>
      </c>
      <c r="H13" s="78">
        <v>183.85</v>
      </c>
      <c r="I13" s="79">
        <v>20</v>
      </c>
      <c r="J13" s="80">
        <v>14</v>
      </c>
      <c r="K13" s="79">
        <v>223</v>
      </c>
      <c r="L13" s="79">
        <v>142</v>
      </c>
      <c r="M13" s="79">
        <v>14.02018385</v>
      </c>
      <c r="N13" s="79">
        <v>14.020183884203435</v>
      </c>
      <c r="O13" s="79">
        <v>5</v>
      </c>
      <c r="P13" s="79">
        <v>5</v>
      </c>
      <c r="Q13" s="81"/>
    </row>
    <row r="14" spans="1:17" ht="15">
      <c r="A14" s="75"/>
      <c r="B14" s="76"/>
      <c r="C14" s="76">
        <v>9</v>
      </c>
      <c r="D14" s="76"/>
      <c r="E14" s="76"/>
      <c r="F14" s="77" t="s">
        <v>104</v>
      </c>
      <c r="G14" s="77" t="s">
        <v>6</v>
      </c>
      <c r="H14" s="78">
        <v>176.5</v>
      </c>
      <c r="I14" s="79">
        <v>14</v>
      </c>
      <c r="J14" s="80">
        <v>10</v>
      </c>
      <c r="K14" s="79">
        <v>218</v>
      </c>
      <c r="L14" s="79">
        <v>137</v>
      </c>
      <c r="M14" s="79">
        <v>10.0141765</v>
      </c>
      <c r="N14" s="79">
        <v>10.014176503231244</v>
      </c>
      <c r="O14" s="79">
        <v>11</v>
      </c>
      <c r="P14" s="79">
        <v>11</v>
      </c>
      <c r="Q14" s="81"/>
    </row>
    <row r="15" spans="1:17" ht="15">
      <c r="A15" s="75"/>
      <c r="B15" s="76"/>
      <c r="C15" s="76">
        <v>10</v>
      </c>
      <c r="D15" s="76"/>
      <c r="E15" s="76"/>
      <c r="F15" s="77" t="s">
        <v>105</v>
      </c>
      <c r="G15" s="77" t="s">
        <v>20</v>
      </c>
      <c r="H15" s="78">
        <v>175.43</v>
      </c>
      <c r="I15" s="79">
        <v>21</v>
      </c>
      <c r="J15" s="80">
        <v>15</v>
      </c>
      <c r="K15" s="79">
        <v>234</v>
      </c>
      <c r="L15" s="79">
        <v>144</v>
      </c>
      <c r="M15" s="79">
        <v>15.021175430000001</v>
      </c>
      <c r="N15" s="79">
        <v>15.021175484392609</v>
      </c>
      <c r="O15" s="79">
        <v>2</v>
      </c>
      <c r="P15" s="79">
        <v>2</v>
      </c>
      <c r="Q15" s="81"/>
    </row>
    <row r="16" spans="1:17" ht="15">
      <c r="A16" s="75"/>
      <c r="B16" s="76"/>
      <c r="C16" s="76">
        <v>11</v>
      </c>
      <c r="D16" s="76"/>
      <c r="E16" s="76"/>
      <c r="F16" s="77" t="s">
        <v>106</v>
      </c>
      <c r="G16" s="77" t="s">
        <v>20</v>
      </c>
      <c r="H16" s="78">
        <v>174.9</v>
      </c>
      <c r="I16" s="79">
        <v>21</v>
      </c>
      <c r="J16" s="80">
        <v>13</v>
      </c>
      <c r="K16" s="79">
        <v>234</v>
      </c>
      <c r="L16" s="79">
        <v>123</v>
      </c>
      <c r="M16" s="79">
        <v>13.0211749</v>
      </c>
      <c r="N16" s="79">
        <v>13.021174907094345</v>
      </c>
      <c r="O16" s="79">
        <v>6</v>
      </c>
      <c r="P16" s="79">
        <v>6</v>
      </c>
      <c r="Q16" s="81"/>
    </row>
    <row r="17" spans="1:17" ht="15">
      <c r="A17" s="75"/>
      <c r="B17" s="76"/>
      <c r="C17" s="76">
        <v>12</v>
      </c>
      <c r="D17" s="76"/>
      <c r="E17" s="76"/>
      <c r="F17" s="77" t="s">
        <v>107</v>
      </c>
      <c r="G17" s="77" t="s">
        <v>15</v>
      </c>
      <c r="H17" s="78">
        <v>174.75</v>
      </c>
      <c r="I17" s="79">
        <v>20</v>
      </c>
      <c r="J17" s="80">
        <v>15</v>
      </c>
      <c r="K17" s="79">
        <v>219</v>
      </c>
      <c r="L17" s="79">
        <v>134</v>
      </c>
      <c r="M17" s="79">
        <v>15.020174749999999</v>
      </c>
      <c r="N17" s="79">
        <v>15.020174756529256</v>
      </c>
      <c r="O17" s="79">
        <v>3</v>
      </c>
      <c r="P17" s="79">
        <v>3</v>
      </c>
      <c r="Q17" s="81"/>
    </row>
    <row r="18" spans="1:17" ht="15">
      <c r="A18" s="75"/>
      <c r="B18" s="76"/>
      <c r="C18" s="76">
        <v>13</v>
      </c>
      <c r="D18" s="76"/>
      <c r="E18" s="76"/>
      <c r="F18" s="77" t="s">
        <v>108</v>
      </c>
      <c r="G18" s="77" t="s">
        <v>15</v>
      </c>
      <c r="H18" s="78">
        <v>173</v>
      </c>
      <c r="I18" s="79">
        <v>10</v>
      </c>
      <c r="J18" s="80">
        <v>8</v>
      </c>
      <c r="K18" s="79">
        <v>213</v>
      </c>
      <c r="L18" s="79">
        <v>121</v>
      </c>
      <c r="M18" s="79">
        <v>8.010173</v>
      </c>
      <c r="N18" s="79">
        <v>8.010173082540524</v>
      </c>
      <c r="O18" s="79">
        <v>15</v>
      </c>
      <c r="P18" s="79">
        <v>15</v>
      </c>
      <c r="Q18" s="81"/>
    </row>
    <row r="19" spans="1:17" ht="15">
      <c r="A19" s="75"/>
      <c r="B19" s="76"/>
      <c r="C19" s="76">
        <v>14</v>
      </c>
      <c r="D19" s="76"/>
      <c r="E19" s="76"/>
      <c r="F19" s="77" t="s">
        <v>109</v>
      </c>
      <c r="G19" s="77" t="s">
        <v>19</v>
      </c>
      <c r="H19" s="78">
        <v>171.91</v>
      </c>
      <c r="I19" s="79">
        <v>11</v>
      </c>
      <c r="J19" s="80">
        <v>6.5</v>
      </c>
      <c r="K19" s="79">
        <v>196</v>
      </c>
      <c r="L19" s="79">
        <v>141</v>
      </c>
      <c r="M19" s="79">
        <v>6.51117191</v>
      </c>
      <c r="N19" s="79">
        <v>6.51117193612084</v>
      </c>
      <c r="O19" s="79">
        <v>16</v>
      </c>
      <c r="P19" s="79">
        <v>16</v>
      </c>
      <c r="Q19" s="81"/>
    </row>
    <row r="20" spans="1:17" ht="15">
      <c r="A20" s="75"/>
      <c r="B20" s="76"/>
      <c r="C20" s="76">
        <v>15</v>
      </c>
      <c r="D20" s="76"/>
      <c r="E20" s="76"/>
      <c r="F20" s="77" t="s">
        <v>110</v>
      </c>
      <c r="G20" s="77" t="s">
        <v>6</v>
      </c>
      <c r="H20" s="78">
        <v>167.57</v>
      </c>
      <c r="I20" s="79">
        <v>14</v>
      </c>
      <c r="J20" s="80">
        <v>10</v>
      </c>
      <c r="K20" s="79">
        <v>206</v>
      </c>
      <c r="L20" s="79">
        <v>138</v>
      </c>
      <c r="M20" s="79">
        <v>10.01416757</v>
      </c>
      <c r="N20" s="79">
        <v>10.01416765133342</v>
      </c>
      <c r="O20" s="79">
        <v>12</v>
      </c>
      <c r="P20" s="79">
        <v>12</v>
      </c>
      <c r="Q20" s="81"/>
    </row>
    <row r="21" spans="1:17" ht="15">
      <c r="A21" s="75"/>
      <c r="B21" s="76"/>
      <c r="C21" s="76">
        <v>16</v>
      </c>
      <c r="D21" s="76"/>
      <c r="E21" s="76"/>
      <c r="F21" s="77" t="s">
        <v>111</v>
      </c>
      <c r="G21" s="77" t="s">
        <v>15</v>
      </c>
      <c r="H21" s="78">
        <v>167.57</v>
      </c>
      <c r="I21" s="79">
        <v>7</v>
      </c>
      <c r="J21" s="80">
        <v>3</v>
      </c>
      <c r="K21" s="79">
        <v>202</v>
      </c>
      <c r="L21" s="79">
        <v>137</v>
      </c>
      <c r="M21" s="79">
        <v>3.00716757</v>
      </c>
      <c r="N21" s="79">
        <v>3.0071676452699423</v>
      </c>
      <c r="O21" s="79">
        <v>29</v>
      </c>
      <c r="P21" s="79">
        <v>29</v>
      </c>
      <c r="Q21" s="81"/>
    </row>
    <row r="22" spans="1:17" ht="15">
      <c r="A22" s="75"/>
      <c r="B22" s="76"/>
      <c r="C22" s="76">
        <v>17</v>
      </c>
      <c r="D22" s="76"/>
      <c r="E22" s="76"/>
      <c r="F22" s="77" t="s">
        <v>112</v>
      </c>
      <c r="G22" s="77" t="s">
        <v>16</v>
      </c>
      <c r="H22" s="78">
        <v>167.19</v>
      </c>
      <c r="I22" s="79">
        <v>21</v>
      </c>
      <c r="J22" s="80">
        <v>5</v>
      </c>
      <c r="K22" s="79">
        <v>204</v>
      </c>
      <c r="L22" s="79">
        <v>124</v>
      </c>
      <c r="M22" s="79">
        <v>5.02116719</v>
      </c>
      <c r="N22" s="79">
        <v>5.02116720711896</v>
      </c>
      <c r="O22" s="79">
        <v>22</v>
      </c>
      <c r="P22" s="79">
        <v>22</v>
      </c>
      <c r="Q22" s="81"/>
    </row>
    <row r="23" spans="1:17" ht="15">
      <c r="A23" s="75"/>
      <c r="B23" s="76"/>
      <c r="C23" s="76">
        <v>18</v>
      </c>
      <c r="D23" s="76"/>
      <c r="E23" s="76"/>
      <c r="F23" s="77" t="s">
        <v>113</v>
      </c>
      <c r="G23" s="77" t="s">
        <v>19</v>
      </c>
      <c r="H23" s="78">
        <v>166.75</v>
      </c>
      <c r="I23" s="79">
        <v>4</v>
      </c>
      <c r="J23" s="80">
        <v>3</v>
      </c>
      <c r="K23" s="79">
        <v>172</v>
      </c>
      <c r="L23" s="79">
        <v>159</v>
      </c>
      <c r="M23" s="79">
        <v>3.00416675</v>
      </c>
      <c r="N23" s="79">
        <v>3.004166769123974</v>
      </c>
      <c r="O23" s="79">
        <v>30</v>
      </c>
      <c r="P23" s="79">
        <v>30</v>
      </c>
      <c r="Q23" s="81"/>
    </row>
    <row r="24" spans="1:17" ht="15">
      <c r="A24" s="75"/>
      <c r="B24" s="76"/>
      <c r="C24" s="76">
        <v>19</v>
      </c>
      <c r="D24" s="76"/>
      <c r="E24" s="76"/>
      <c r="F24" s="77" t="s">
        <v>114</v>
      </c>
      <c r="G24" s="77" t="s">
        <v>12</v>
      </c>
      <c r="H24" s="78">
        <v>164.63</v>
      </c>
      <c r="I24" s="79">
        <v>16</v>
      </c>
      <c r="J24" s="80">
        <v>9</v>
      </c>
      <c r="K24" s="79">
        <v>203</v>
      </c>
      <c r="L24" s="79">
        <v>117</v>
      </c>
      <c r="M24" s="79">
        <v>9.01616463</v>
      </c>
      <c r="N24" s="79">
        <v>9.016164723269483</v>
      </c>
      <c r="O24" s="79">
        <v>13</v>
      </c>
      <c r="P24" s="79">
        <v>13</v>
      </c>
      <c r="Q24" s="81"/>
    </row>
    <row r="25" spans="1:17" ht="15">
      <c r="A25" s="75"/>
      <c r="B25" s="76"/>
      <c r="C25" s="76">
        <v>20</v>
      </c>
      <c r="D25" s="76"/>
      <c r="E25" s="76"/>
      <c r="F25" s="77" t="s">
        <v>115</v>
      </c>
      <c r="G25" s="77" t="s">
        <v>12</v>
      </c>
      <c r="H25" s="78">
        <v>164.13</v>
      </c>
      <c r="I25" s="79">
        <v>8</v>
      </c>
      <c r="J25" s="80">
        <v>3</v>
      </c>
      <c r="K25" s="79">
        <v>176</v>
      </c>
      <c r="L25" s="79">
        <v>154</v>
      </c>
      <c r="M25" s="79">
        <v>3.00816413</v>
      </c>
      <c r="N25" s="79">
        <v>3.0081641388764346</v>
      </c>
      <c r="O25" s="79">
        <v>28</v>
      </c>
      <c r="P25" s="79">
        <v>28</v>
      </c>
      <c r="Q25" s="81"/>
    </row>
    <row r="26" spans="1:17" ht="15">
      <c r="A26" s="75"/>
      <c r="B26" s="76"/>
      <c r="C26" s="76">
        <v>21</v>
      </c>
      <c r="D26" s="76"/>
      <c r="E26" s="76"/>
      <c r="F26" s="77" t="s">
        <v>116</v>
      </c>
      <c r="G26" s="77" t="s">
        <v>15</v>
      </c>
      <c r="H26" s="78">
        <v>161.31</v>
      </c>
      <c r="I26" s="79">
        <v>13</v>
      </c>
      <c r="J26" s="80">
        <v>6</v>
      </c>
      <c r="K26" s="79">
        <v>191</v>
      </c>
      <c r="L26" s="79">
        <v>141</v>
      </c>
      <c r="M26" s="79">
        <v>6.01316131</v>
      </c>
      <c r="N26" s="79">
        <v>6.013161349318989</v>
      </c>
      <c r="O26" s="79">
        <v>20</v>
      </c>
      <c r="P26" s="79">
        <v>20</v>
      </c>
      <c r="Q26" s="81"/>
    </row>
    <row r="27" spans="1:17" ht="15">
      <c r="A27" s="75"/>
      <c r="B27" s="76"/>
      <c r="C27" s="76">
        <v>22</v>
      </c>
      <c r="D27" s="76"/>
      <c r="E27" s="76"/>
      <c r="F27" s="77" t="s">
        <v>117</v>
      </c>
      <c r="G27" s="77" t="s">
        <v>19</v>
      </c>
      <c r="H27" s="78">
        <v>160.67</v>
      </c>
      <c r="I27" s="79">
        <v>6</v>
      </c>
      <c r="J27" s="80">
        <v>4</v>
      </c>
      <c r="K27" s="79">
        <v>182</v>
      </c>
      <c r="L27" s="79">
        <v>123</v>
      </c>
      <c r="M27" s="79">
        <v>4.00616067</v>
      </c>
      <c r="N27" s="79">
        <v>4.0061606917215755</v>
      </c>
      <c r="O27" s="79">
        <v>27</v>
      </c>
      <c r="P27" s="79">
        <v>27</v>
      </c>
      <c r="Q27" s="81"/>
    </row>
    <row r="28" spans="1:17" ht="15">
      <c r="A28" s="75"/>
      <c r="B28" s="76"/>
      <c r="C28" s="76">
        <v>23</v>
      </c>
      <c r="D28" s="76"/>
      <c r="E28" s="76"/>
      <c r="F28" s="77" t="s">
        <v>118</v>
      </c>
      <c r="G28" s="77" t="s">
        <v>15</v>
      </c>
      <c r="H28" s="78">
        <v>159</v>
      </c>
      <c r="I28" s="79">
        <v>13</v>
      </c>
      <c r="J28" s="80">
        <v>8</v>
      </c>
      <c r="K28" s="79">
        <v>202</v>
      </c>
      <c r="L28" s="79">
        <v>128</v>
      </c>
      <c r="M28" s="79">
        <v>8.013159</v>
      </c>
      <c r="N28" s="79">
        <v>8.01315909432914</v>
      </c>
      <c r="O28" s="79">
        <v>14</v>
      </c>
      <c r="P28" s="79">
        <v>14</v>
      </c>
      <c r="Q28" s="81"/>
    </row>
    <row r="29" spans="1:17" ht="15">
      <c r="A29" s="75"/>
      <c r="B29" s="76"/>
      <c r="C29" s="76">
        <v>24</v>
      </c>
      <c r="D29" s="76"/>
      <c r="E29" s="76"/>
      <c r="F29" s="77" t="s">
        <v>119</v>
      </c>
      <c r="G29" s="77" t="s">
        <v>6</v>
      </c>
      <c r="H29" s="78">
        <v>151.36</v>
      </c>
      <c r="I29" s="79">
        <v>14</v>
      </c>
      <c r="J29" s="80">
        <v>1</v>
      </c>
      <c r="K29" s="79">
        <v>191</v>
      </c>
      <c r="L29" s="79">
        <v>113</v>
      </c>
      <c r="M29" s="79">
        <v>1.01415136</v>
      </c>
      <c r="N29" s="79">
        <v>1.014151457561818</v>
      </c>
      <c r="O29" s="79">
        <v>31</v>
      </c>
      <c r="P29" s="79">
        <v>31</v>
      </c>
      <c r="Q29" s="81"/>
    </row>
    <row r="30" spans="1:17" ht="15">
      <c r="A30" s="75"/>
      <c r="B30" s="76"/>
      <c r="C30" s="76">
        <v>25</v>
      </c>
      <c r="D30" s="76"/>
      <c r="E30" s="76"/>
      <c r="F30" s="77" t="s">
        <v>120</v>
      </c>
      <c r="G30" s="77" t="s">
        <v>7</v>
      </c>
      <c r="H30" s="78">
        <v>149.89</v>
      </c>
      <c r="I30" s="79">
        <v>19</v>
      </c>
      <c r="J30" s="80">
        <v>5.5</v>
      </c>
      <c r="K30" s="79">
        <v>193</v>
      </c>
      <c r="L30" s="79">
        <v>108</v>
      </c>
      <c r="M30" s="79">
        <v>5.5191498900000004</v>
      </c>
      <c r="N30" s="79">
        <v>5.519149897798713</v>
      </c>
      <c r="O30" s="79">
        <v>21</v>
      </c>
      <c r="P30" s="79">
        <v>21</v>
      </c>
      <c r="Q30" s="81"/>
    </row>
    <row r="31" spans="1:17" ht="15">
      <c r="A31" s="75"/>
      <c r="B31" s="76"/>
      <c r="C31" s="76">
        <v>26</v>
      </c>
      <c r="D31" s="76"/>
      <c r="E31" s="76"/>
      <c r="F31" s="77" t="s">
        <v>121</v>
      </c>
      <c r="G31" s="77" t="s">
        <v>7</v>
      </c>
      <c r="H31" s="78">
        <v>149.76</v>
      </c>
      <c r="I31" s="79">
        <v>21</v>
      </c>
      <c r="J31" s="80">
        <v>6</v>
      </c>
      <c r="K31" s="79">
        <v>206</v>
      </c>
      <c r="L31" s="79">
        <v>96</v>
      </c>
      <c r="M31" s="79">
        <v>6.02114976</v>
      </c>
      <c r="N31" s="79">
        <v>6.021149857112167</v>
      </c>
      <c r="O31" s="79">
        <v>17</v>
      </c>
      <c r="P31" s="79">
        <v>17</v>
      </c>
      <c r="Q31" s="81"/>
    </row>
    <row r="32" spans="1:17" ht="15">
      <c r="A32" s="75"/>
      <c r="B32" s="76"/>
      <c r="C32" s="76">
        <v>27</v>
      </c>
      <c r="D32" s="76"/>
      <c r="E32" s="76"/>
      <c r="F32" s="77" t="s">
        <v>122</v>
      </c>
      <c r="G32" s="77" t="s">
        <v>19</v>
      </c>
      <c r="H32" s="78">
        <v>149.25</v>
      </c>
      <c r="I32" s="79">
        <v>20</v>
      </c>
      <c r="J32" s="80">
        <v>10</v>
      </c>
      <c r="K32" s="79">
        <v>215</v>
      </c>
      <c r="L32" s="79">
        <v>125</v>
      </c>
      <c r="M32" s="79">
        <v>10.02014925</v>
      </c>
      <c r="N32" s="79">
        <v>10.020149333574606</v>
      </c>
      <c r="O32" s="79">
        <v>9</v>
      </c>
      <c r="P32" s="79">
        <v>9</v>
      </c>
      <c r="Q32" s="81"/>
    </row>
    <row r="33" spans="1:17" ht="15">
      <c r="A33" s="75"/>
      <c r="B33" s="76"/>
      <c r="C33" s="76">
        <v>28</v>
      </c>
      <c r="D33" s="76"/>
      <c r="E33" s="76"/>
      <c r="F33" s="77" t="s">
        <v>123</v>
      </c>
      <c r="G33" s="77" t="s">
        <v>7</v>
      </c>
      <c r="H33" s="78">
        <v>145.14</v>
      </c>
      <c r="I33" s="79">
        <v>21</v>
      </c>
      <c r="J33" s="80">
        <v>6</v>
      </c>
      <c r="K33" s="79">
        <v>187</v>
      </c>
      <c r="L33" s="79">
        <v>105</v>
      </c>
      <c r="M33" s="79">
        <v>6.02114514</v>
      </c>
      <c r="N33" s="79">
        <v>6.021145176326622</v>
      </c>
      <c r="O33" s="79">
        <v>18</v>
      </c>
      <c r="P33" s="79">
        <v>18</v>
      </c>
      <c r="Q33" s="81"/>
    </row>
    <row r="34" spans="1:17" ht="15">
      <c r="A34" s="75"/>
      <c r="B34" s="76"/>
      <c r="C34" s="76">
        <v>29</v>
      </c>
      <c r="D34" s="76"/>
      <c r="E34" s="76"/>
      <c r="F34" s="77" t="s">
        <v>124</v>
      </c>
      <c r="G34" s="77" t="s">
        <v>16</v>
      </c>
      <c r="H34" s="78">
        <v>144.48</v>
      </c>
      <c r="I34" s="79">
        <v>21</v>
      </c>
      <c r="J34" s="80">
        <v>4</v>
      </c>
      <c r="K34" s="79">
        <v>182</v>
      </c>
      <c r="L34" s="79">
        <v>97</v>
      </c>
      <c r="M34" s="79">
        <v>4.02114448</v>
      </c>
      <c r="N34" s="79">
        <v>4.0211445423322925</v>
      </c>
      <c r="O34" s="79">
        <v>26</v>
      </c>
      <c r="P34" s="79">
        <v>26</v>
      </c>
      <c r="Q34" s="81"/>
    </row>
    <row r="35" spans="1:17" ht="15">
      <c r="A35" s="75"/>
      <c r="B35" s="76"/>
      <c r="C35" s="76">
        <v>30</v>
      </c>
      <c r="D35" s="76"/>
      <c r="E35" s="76"/>
      <c r="F35" s="77" t="s">
        <v>125</v>
      </c>
      <c r="G35" s="77" t="s">
        <v>16</v>
      </c>
      <c r="H35" s="78">
        <v>144</v>
      </c>
      <c r="I35" s="79">
        <v>21</v>
      </c>
      <c r="J35" s="80">
        <v>5</v>
      </c>
      <c r="K35" s="79">
        <v>184</v>
      </c>
      <c r="L35" s="79">
        <v>98</v>
      </c>
      <c r="M35" s="79">
        <v>5.021144</v>
      </c>
      <c r="N35" s="79">
        <v>5.021144031250345</v>
      </c>
      <c r="O35" s="79">
        <v>23</v>
      </c>
      <c r="P35" s="79">
        <v>23</v>
      </c>
      <c r="Q35" s="81"/>
    </row>
    <row r="36" spans="1:17" ht="15">
      <c r="A36" s="75"/>
      <c r="B36" s="76"/>
      <c r="C36" s="76">
        <v>31</v>
      </c>
      <c r="D36" s="76"/>
      <c r="E36" s="76"/>
      <c r="F36" s="77" t="s">
        <v>126</v>
      </c>
      <c r="G36" s="77" t="s">
        <v>19</v>
      </c>
      <c r="H36" s="78">
        <v>143.72</v>
      </c>
      <c r="I36" s="79">
        <v>18</v>
      </c>
      <c r="J36" s="80">
        <v>6</v>
      </c>
      <c r="K36" s="79">
        <v>203</v>
      </c>
      <c r="L36" s="79">
        <v>111</v>
      </c>
      <c r="M36" s="79">
        <v>6.018143719999999</v>
      </c>
      <c r="N36" s="79">
        <v>6.0181437401536595</v>
      </c>
      <c r="O36" s="79">
        <v>19</v>
      </c>
      <c r="P36" s="79">
        <v>19</v>
      </c>
      <c r="Q36" s="81"/>
    </row>
    <row r="37" spans="1:17" ht="15">
      <c r="A37" s="75"/>
      <c r="B37" s="76"/>
      <c r="C37" s="76">
        <v>32</v>
      </c>
      <c r="D37" s="76"/>
      <c r="E37" s="76"/>
      <c r="F37" s="77" t="s">
        <v>127</v>
      </c>
      <c r="G37" s="77" t="s">
        <v>19</v>
      </c>
      <c r="H37" s="78">
        <v>138.25</v>
      </c>
      <c r="I37" s="79">
        <v>4</v>
      </c>
      <c r="J37" s="80">
        <v>1</v>
      </c>
      <c r="K37" s="79">
        <v>175</v>
      </c>
      <c r="L37" s="79">
        <v>116</v>
      </c>
      <c r="M37" s="79">
        <v>1.00413825</v>
      </c>
      <c r="N37" s="79">
        <v>1.0041383271469904</v>
      </c>
      <c r="O37" s="79">
        <v>32</v>
      </c>
      <c r="P37" s="79">
        <v>32</v>
      </c>
      <c r="Q37" s="81"/>
    </row>
    <row r="38" spans="1:17" ht="15">
      <c r="A38" s="75"/>
      <c r="B38" s="76"/>
      <c r="C38" s="76">
        <v>33</v>
      </c>
      <c r="D38" s="76"/>
      <c r="E38" s="76"/>
      <c r="F38" s="77" t="s">
        <v>128</v>
      </c>
      <c r="G38" s="77" t="s">
        <v>7</v>
      </c>
      <c r="H38" s="78">
        <v>122.5</v>
      </c>
      <c r="I38" s="79">
        <v>2</v>
      </c>
      <c r="J38" s="80">
        <v>0</v>
      </c>
      <c r="K38" s="79">
        <v>126</v>
      </c>
      <c r="L38" s="79">
        <v>119</v>
      </c>
      <c r="M38" s="79">
        <v>0.0021225000000000003</v>
      </c>
      <c r="N38" s="79">
        <v>0.002122550472343528</v>
      </c>
      <c r="O38" s="79">
        <v>33</v>
      </c>
      <c r="P38" s="79">
        <v>33</v>
      </c>
      <c r="Q38" s="81"/>
    </row>
    <row r="39" spans="1:17" ht="15">
      <c r="A39" s="75"/>
      <c r="B39" s="76"/>
      <c r="C39" s="76"/>
      <c r="D39" s="76"/>
      <c r="E39" s="76"/>
      <c r="F39" s="77"/>
      <c r="G39" s="77"/>
      <c r="H39" s="78"/>
      <c r="I39" s="79"/>
      <c r="J39" s="80"/>
      <c r="K39" s="79"/>
      <c r="L39" s="79"/>
      <c r="M39" s="79">
        <v>0</v>
      </c>
      <c r="N39" s="79">
        <v>4.350242925445746E-08</v>
      </c>
      <c r="O39" s="79">
        <v>34</v>
      </c>
      <c r="P39" s="79">
        <v>41</v>
      </c>
      <c r="Q39" s="81"/>
    </row>
    <row r="40" spans="1:17" ht="15">
      <c r="A40" s="75"/>
      <c r="B40" s="76"/>
      <c r="C40" s="76"/>
      <c r="D40" s="76"/>
      <c r="E40" s="76"/>
      <c r="F40" s="77"/>
      <c r="G40" s="77"/>
      <c r="H40" s="78"/>
      <c r="I40" s="79"/>
      <c r="J40" s="80"/>
      <c r="K40" s="79"/>
      <c r="L40" s="79"/>
      <c r="M40" s="79">
        <v>0</v>
      </c>
      <c r="N40" s="79">
        <v>3.107312147527981E-08</v>
      </c>
      <c r="O40" s="79">
        <v>34</v>
      </c>
      <c r="P40" s="79">
        <v>43</v>
      </c>
      <c r="Q40" s="81"/>
    </row>
    <row r="41" spans="1:17" ht="15">
      <c r="A41" s="75"/>
      <c r="B41" s="76"/>
      <c r="C41" s="76"/>
      <c r="D41" s="76"/>
      <c r="E41" s="76"/>
      <c r="F41" s="77"/>
      <c r="G41" s="77"/>
      <c r="H41" s="78"/>
      <c r="I41" s="79"/>
      <c r="J41" s="80"/>
      <c r="K41" s="79"/>
      <c r="L41" s="79"/>
      <c r="M41" s="79">
        <v>0</v>
      </c>
      <c r="N41" s="79">
        <v>1.8176335979402714E-08</v>
      </c>
      <c r="O41" s="79">
        <v>34</v>
      </c>
      <c r="P41" s="79">
        <v>47</v>
      </c>
      <c r="Q41" s="81"/>
    </row>
    <row r="42" spans="1:17" ht="15">
      <c r="A42" s="75"/>
      <c r="B42" s="76"/>
      <c r="C42" s="76"/>
      <c r="D42" s="76"/>
      <c r="E42" s="76"/>
      <c r="F42" s="77"/>
      <c r="G42" s="77"/>
      <c r="H42" s="78"/>
      <c r="I42" s="79"/>
      <c r="J42" s="80"/>
      <c r="K42" s="79"/>
      <c r="L42" s="79"/>
      <c r="M42" s="79">
        <v>0</v>
      </c>
      <c r="N42" s="79">
        <v>8.201392652292825E-08</v>
      </c>
      <c r="O42" s="79">
        <v>34</v>
      </c>
      <c r="P42" s="79">
        <v>35</v>
      </c>
      <c r="Q42" s="81"/>
    </row>
    <row r="43" spans="1:17" ht="15">
      <c r="A43" s="75"/>
      <c r="B43" s="76"/>
      <c r="C43" s="76"/>
      <c r="D43" s="76"/>
      <c r="E43" s="76"/>
      <c r="F43" s="77"/>
      <c r="G43" s="77"/>
      <c r="H43" s="78"/>
      <c r="I43" s="79"/>
      <c r="J43" s="80"/>
      <c r="K43" s="79"/>
      <c r="L43" s="79"/>
      <c r="M43" s="79">
        <v>0</v>
      </c>
      <c r="N43" s="79">
        <v>7.4740069675439E-08</v>
      </c>
      <c r="O43" s="79">
        <v>34</v>
      </c>
      <c r="P43" s="79">
        <v>36</v>
      </c>
      <c r="Q43" s="81"/>
    </row>
    <row r="44" spans="1:17" ht="15">
      <c r="A44" s="75"/>
      <c r="B44" s="76"/>
      <c r="C44" s="76"/>
      <c r="D44" s="76"/>
      <c r="E44" s="76"/>
      <c r="F44" s="77"/>
      <c r="G44" s="77"/>
      <c r="H44" s="78"/>
      <c r="I44" s="79"/>
      <c r="J44" s="80"/>
      <c r="K44" s="79"/>
      <c r="L44" s="79"/>
      <c r="M44" s="79">
        <v>0</v>
      </c>
      <c r="N44" s="79">
        <v>2.8553331456158126E-08</v>
      </c>
      <c r="O44" s="79">
        <v>34</v>
      </c>
      <c r="P44" s="79">
        <v>45</v>
      </c>
      <c r="Q44" s="81"/>
    </row>
    <row r="45" spans="1:17" ht="15">
      <c r="A45" s="75"/>
      <c r="B45" s="76"/>
      <c r="C45" s="76"/>
      <c r="D45" s="76"/>
      <c r="E45" s="76"/>
      <c r="F45" s="77"/>
      <c r="G45" s="77"/>
      <c r="H45" s="78"/>
      <c r="I45" s="79"/>
      <c r="J45" s="80"/>
      <c r="K45" s="79"/>
      <c r="L45" s="79"/>
      <c r="M45" s="79">
        <v>0</v>
      </c>
      <c r="N45" s="79">
        <v>7.375003295010307E-08</v>
      </c>
      <c r="O45" s="79">
        <v>34</v>
      </c>
      <c r="P45" s="79">
        <v>37</v>
      </c>
      <c r="Q45" s="81"/>
    </row>
    <row r="46" spans="1:17" ht="15">
      <c r="A46" s="75"/>
      <c r="B46" s="76"/>
      <c r="C46" s="76"/>
      <c r="D46" s="76"/>
      <c r="E46" s="76"/>
      <c r="F46" s="77"/>
      <c r="G46" s="77"/>
      <c r="H46" s="78"/>
      <c r="I46" s="79"/>
      <c r="J46" s="80"/>
      <c r="K46" s="79"/>
      <c r="L46" s="79"/>
      <c r="M46" s="79">
        <v>0</v>
      </c>
      <c r="N46" s="79">
        <v>3.067995024739893E-08</v>
      </c>
      <c r="O46" s="79">
        <v>34</v>
      </c>
      <c r="P46" s="79">
        <v>44</v>
      </c>
      <c r="Q46" s="81"/>
    </row>
    <row r="47" spans="1:17" ht="15">
      <c r="A47" s="75"/>
      <c r="B47" s="76"/>
      <c r="C47" s="76"/>
      <c r="D47" s="76"/>
      <c r="E47" s="76"/>
      <c r="F47" s="77"/>
      <c r="G47" s="77"/>
      <c r="H47" s="78"/>
      <c r="I47" s="79"/>
      <c r="J47" s="80"/>
      <c r="K47" s="79"/>
      <c r="L47" s="79"/>
      <c r="M47" s="79">
        <v>0</v>
      </c>
      <c r="N47" s="79">
        <v>4.096072190587652E-08</v>
      </c>
      <c r="O47" s="79">
        <v>34</v>
      </c>
      <c r="P47" s="79">
        <v>42</v>
      </c>
      <c r="Q47" s="81"/>
    </row>
    <row r="48" spans="1:17" ht="15">
      <c r="A48" s="75"/>
      <c r="B48" s="76"/>
      <c r="C48" s="76"/>
      <c r="D48" s="76"/>
      <c r="E48" s="76"/>
      <c r="F48" s="77"/>
      <c r="G48" s="77"/>
      <c r="H48" s="78"/>
      <c r="I48" s="79"/>
      <c r="J48" s="80"/>
      <c r="K48" s="79"/>
      <c r="L48" s="79"/>
      <c r="M48" s="79">
        <v>0</v>
      </c>
      <c r="N48" s="79">
        <v>6.88673288398209E-08</v>
      </c>
      <c r="O48" s="79">
        <v>34</v>
      </c>
      <c r="P48" s="79">
        <v>38</v>
      </c>
      <c r="Q48" s="81"/>
    </row>
    <row r="49" spans="1:17" ht="15">
      <c r="A49" s="75"/>
      <c r="B49" s="76"/>
      <c r="C49" s="76"/>
      <c r="D49" s="76"/>
      <c r="E49" s="76"/>
      <c r="F49" s="77"/>
      <c r="G49" s="77"/>
      <c r="H49" s="78"/>
      <c r="I49" s="79"/>
      <c r="J49" s="80"/>
      <c r="K49" s="79"/>
      <c r="L49" s="79"/>
      <c r="M49" s="79">
        <v>0</v>
      </c>
      <c r="N49" s="79">
        <v>1.6529945528507993E-08</v>
      </c>
      <c r="O49" s="79">
        <v>34</v>
      </c>
      <c r="P49" s="79">
        <v>48</v>
      </c>
      <c r="Q49" s="81"/>
    </row>
    <row r="50" spans="1:17" ht="15">
      <c r="A50" s="75"/>
      <c r="B50" s="76"/>
      <c r="C50" s="76"/>
      <c r="D50" s="76"/>
      <c r="E50" s="76"/>
      <c r="F50" s="77"/>
      <c r="G50" s="77"/>
      <c r="H50" s="78"/>
      <c r="I50" s="79"/>
      <c r="J50" s="80"/>
      <c r="K50" s="79"/>
      <c r="L50" s="79"/>
      <c r="M50" s="79">
        <v>0</v>
      </c>
      <c r="N50" s="79">
        <v>5.30660001903019E-08</v>
      </c>
      <c r="O50" s="79">
        <v>34</v>
      </c>
      <c r="P50" s="79">
        <v>40</v>
      </c>
      <c r="Q50" s="81"/>
    </row>
    <row r="51" spans="1:17" ht="15">
      <c r="A51" s="75"/>
      <c r="B51" s="76"/>
      <c r="C51" s="76"/>
      <c r="D51" s="76"/>
      <c r="E51" s="76"/>
      <c r="F51" s="77"/>
      <c r="G51" s="77"/>
      <c r="H51" s="78"/>
      <c r="I51" s="79"/>
      <c r="J51" s="80"/>
      <c r="K51" s="79"/>
      <c r="L51" s="79"/>
      <c r="M51" s="79">
        <v>0</v>
      </c>
      <c r="N51" s="79">
        <v>9.137723920586405E-09</v>
      </c>
      <c r="O51" s="79">
        <v>34</v>
      </c>
      <c r="P51" s="79">
        <v>49</v>
      </c>
      <c r="Q51" s="81"/>
    </row>
    <row r="52" spans="1:17" ht="15">
      <c r="A52" s="75"/>
      <c r="B52" s="76"/>
      <c r="C52" s="76"/>
      <c r="D52" s="76"/>
      <c r="E52" s="76"/>
      <c r="F52" s="77"/>
      <c r="G52" s="77"/>
      <c r="H52" s="78"/>
      <c r="I52" s="79"/>
      <c r="J52" s="80"/>
      <c r="K52" s="79"/>
      <c r="L52" s="79"/>
      <c r="M52" s="79">
        <v>0</v>
      </c>
      <c r="N52" s="79">
        <v>2.3870822059268227E-08</v>
      </c>
      <c r="O52" s="79">
        <v>34</v>
      </c>
      <c r="P52" s="79">
        <v>46</v>
      </c>
      <c r="Q52" s="81"/>
    </row>
    <row r="53" spans="1:17" ht="15">
      <c r="A53" s="75"/>
      <c r="B53" s="76"/>
      <c r="C53" s="76"/>
      <c r="D53" s="76"/>
      <c r="E53" s="76"/>
      <c r="F53" s="77"/>
      <c r="G53" s="77"/>
      <c r="H53" s="78"/>
      <c r="I53" s="79"/>
      <c r="J53" s="80"/>
      <c r="K53" s="79"/>
      <c r="L53" s="79"/>
      <c r="M53" s="79">
        <v>0</v>
      </c>
      <c r="N53" s="79">
        <v>9.240233140126144E-08</v>
      </c>
      <c r="O53" s="79">
        <v>34</v>
      </c>
      <c r="P53" s="79">
        <v>34</v>
      </c>
      <c r="Q53" s="81"/>
    </row>
    <row r="54" spans="1:17" ht="15.75" thickBot="1">
      <c r="A54" s="75"/>
      <c r="B54" s="76"/>
      <c r="C54" s="76"/>
      <c r="D54" s="76"/>
      <c r="E54" s="76"/>
      <c r="F54" s="77"/>
      <c r="G54" s="77"/>
      <c r="H54" s="78"/>
      <c r="I54" s="79"/>
      <c r="J54" s="80"/>
      <c r="K54" s="79"/>
      <c r="L54" s="79"/>
      <c r="M54" s="79">
        <v>0</v>
      </c>
      <c r="N54" s="79">
        <v>6.666610957803521E-08</v>
      </c>
      <c r="O54" s="79">
        <v>34</v>
      </c>
      <c r="P54" s="79">
        <v>39</v>
      </c>
      <c r="Q54" s="81"/>
    </row>
    <row r="55" spans="1:17" ht="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">
        <v>142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">
        <v>143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">
        <v>95</v>
      </c>
      <c r="C7" s="85"/>
      <c r="D7" s="85"/>
      <c r="E7" s="85"/>
      <c r="F7" s="85"/>
      <c r="G7" s="85"/>
      <c r="H7" s="85"/>
      <c r="I7" s="84"/>
      <c r="J7" s="85" t="s">
        <v>144</v>
      </c>
      <c r="K7" s="85"/>
      <c r="L7" s="85"/>
      <c r="M7" s="85"/>
    </row>
    <row r="8" ht="6" customHeight="1"/>
    <row r="9" spans="2:14" ht="13.5" customHeight="1">
      <c r="B9" s="86"/>
      <c r="C9" s="87" t="s">
        <v>130</v>
      </c>
      <c r="D9" s="88" t="s">
        <v>94</v>
      </c>
      <c r="E9" s="88"/>
      <c r="F9" s="88"/>
      <c r="G9" s="89" t="s">
        <v>145</v>
      </c>
      <c r="H9" s="89"/>
      <c r="I9" s="90"/>
      <c r="J9" s="86"/>
      <c r="K9" s="91" t="s">
        <v>94</v>
      </c>
      <c r="L9" s="91"/>
      <c r="M9" s="92" t="s">
        <v>145</v>
      </c>
      <c r="N9" s="93"/>
    </row>
    <row r="10" spans="2:14" ht="13.5" customHeight="1">
      <c r="B10" s="94">
        <v>1</v>
      </c>
      <c r="C10" s="95" t="s">
        <v>97</v>
      </c>
      <c r="D10" s="96" t="s">
        <v>11</v>
      </c>
      <c r="E10" s="96"/>
      <c r="F10" s="96"/>
      <c r="G10" s="97">
        <v>244</v>
      </c>
      <c r="H10" s="97"/>
      <c r="I10" s="90"/>
      <c r="J10" s="98">
        <v>1</v>
      </c>
      <c r="K10" s="99" t="s">
        <v>11</v>
      </c>
      <c r="L10" s="99"/>
      <c r="M10" s="100">
        <v>628</v>
      </c>
      <c r="N10" s="93"/>
    </row>
    <row r="11" spans="2:14" ht="13.5" customHeight="1">
      <c r="B11" s="94">
        <v>2</v>
      </c>
      <c r="C11" s="95" t="s">
        <v>105</v>
      </c>
      <c r="D11" s="101" t="s">
        <v>20</v>
      </c>
      <c r="E11" s="101"/>
      <c r="F11" s="101"/>
      <c r="G11" s="97">
        <v>234</v>
      </c>
      <c r="H11" s="97"/>
      <c r="I11" s="90"/>
      <c r="J11" s="98">
        <v>2</v>
      </c>
      <c r="K11" s="99" t="s">
        <v>11</v>
      </c>
      <c r="L11" s="99"/>
      <c r="M11" s="100">
        <v>609</v>
      </c>
      <c r="N11" s="93"/>
    </row>
    <row r="12" spans="2:14" ht="13.5" customHeight="1">
      <c r="B12" s="94">
        <v>3</v>
      </c>
      <c r="C12" s="95" t="s">
        <v>97</v>
      </c>
      <c r="D12" s="96" t="s">
        <v>11</v>
      </c>
      <c r="E12" s="96"/>
      <c r="F12" s="96"/>
      <c r="G12" s="97">
        <v>224</v>
      </c>
      <c r="H12" s="97"/>
      <c r="I12" s="90"/>
      <c r="J12" s="98">
        <v>3</v>
      </c>
      <c r="K12" s="99" t="s">
        <v>11</v>
      </c>
      <c r="L12" s="99"/>
      <c r="M12" s="100">
        <v>607</v>
      </c>
      <c r="N12" s="93"/>
    </row>
    <row r="13" spans="2:14" ht="13.5" customHeight="1">
      <c r="B13" s="94">
        <v>4</v>
      </c>
      <c r="C13" s="95" t="s">
        <v>105</v>
      </c>
      <c r="D13" s="96" t="s">
        <v>20</v>
      </c>
      <c r="E13" s="96"/>
      <c r="F13" s="96"/>
      <c r="G13" s="97">
        <v>223</v>
      </c>
      <c r="H13" s="97"/>
      <c r="I13" s="90"/>
      <c r="J13" s="98">
        <v>4</v>
      </c>
      <c r="K13" s="99" t="s">
        <v>11</v>
      </c>
      <c r="L13" s="99"/>
      <c r="M13" s="100">
        <v>588</v>
      </c>
      <c r="N13" s="93"/>
    </row>
    <row r="14" spans="2:14" ht="13.5" customHeight="1">
      <c r="B14" s="94">
        <v>5</v>
      </c>
      <c r="C14" s="95" t="s">
        <v>102</v>
      </c>
      <c r="D14" s="96" t="s">
        <v>11</v>
      </c>
      <c r="E14" s="96"/>
      <c r="F14" s="96"/>
      <c r="G14" s="97">
        <v>221</v>
      </c>
      <c r="H14" s="97"/>
      <c r="I14" s="90"/>
      <c r="J14" s="98">
        <v>5</v>
      </c>
      <c r="K14" s="99" t="s">
        <v>20</v>
      </c>
      <c r="L14" s="99"/>
      <c r="M14" s="100">
        <v>577</v>
      </c>
      <c r="N14" s="93"/>
    </row>
    <row r="15" spans="2:14" ht="13.5" customHeight="1">
      <c r="B15" s="94">
        <v>6</v>
      </c>
      <c r="C15" s="95" t="s">
        <v>102</v>
      </c>
      <c r="D15" s="96" t="s">
        <v>11</v>
      </c>
      <c r="E15" s="96"/>
      <c r="F15" s="96"/>
      <c r="G15" s="97">
        <v>215</v>
      </c>
      <c r="H15" s="97"/>
      <c r="I15" s="90"/>
      <c r="J15" s="98">
        <v>6</v>
      </c>
      <c r="K15" s="99" t="s">
        <v>12</v>
      </c>
      <c r="L15" s="99"/>
      <c r="M15" s="100">
        <v>571</v>
      </c>
      <c r="N15" s="93"/>
    </row>
    <row r="16" spans="2:14" ht="13.5" customHeight="1">
      <c r="B16" s="94"/>
      <c r="C16" s="95" t="s">
        <v>103</v>
      </c>
      <c r="D16" s="96" t="s">
        <v>12</v>
      </c>
      <c r="E16" s="96"/>
      <c r="F16" s="96"/>
      <c r="G16" s="97">
        <v>215</v>
      </c>
      <c r="H16" s="97"/>
      <c r="I16" s="90"/>
      <c r="J16" s="98">
        <v>7</v>
      </c>
      <c r="K16" s="99" t="s">
        <v>12</v>
      </c>
      <c r="L16" s="99"/>
      <c r="M16" s="100">
        <v>563</v>
      </c>
      <c r="N16" s="93"/>
    </row>
    <row r="17" spans="2:14" ht="13.5" customHeight="1">
      <c r="B17" s="94">
        <v>8</v>
      </c>
      <c r="C17" s="95" t="s">
        <v>98</v>
      </c>
      <c r="D17" s="96" t="s">
        <v>11</v>
      </c>
      <c r="E17" s="96"/>
      <c r="F17" s="96"/>
      <c r="G17" s="97">
        <v>214</v>
      </c>
      <c r="H17" s="97"/>
      <c r="I17" s="90"/>
      <c r="J17" s="98">
        <v>8</v>
      </c>
      <c r="K17" s="99" t="s">
        <v>11</v>
      </c>
      <c r="L17" s="99"/>
      <c r="M17" s="100">
        <v>559</v>
      </c>
      <c r="N17" s="93"/>
    </row>
    <row r="18" spans="2:14" ht="13.5" customHeight="1">
      <c r="B18" s="94">
        <v>9</v>
      </c>
      <c r="C18" s="95" t="s">
        <v>104</v>
      </c>
      <c r="D18" s="96" t="s">
        <v>6</v>
      </c>
      <c r="E18" s="96"/>
      <c r="F18" s="96"/>
      <c r="G18" s="97">
        <v>210</v>
      </c>
      <c r="H18" s="97"/>
      <c r="I18" s="90"/>
      <c r="J18" s="98">
        <v>9</v>
      </c>
      <c r="K18" s="99" t="s">
        <v>20</v>
      </c>
      <c r="L18" s="99"/>
      <c r="M18" s="100">
        <v>549</v>
      </c>
      <c r="N18" s="93"/>
    </row>
    <row r="19" spans="2:14" ht="13.5" customHeight="1">
      <c r="B19" s="94"/>
      <c r="C19" s="95" t="s">
        <v>105</v>
      </c>
      <c r="D19" s="96" t="s">
        <v>20</v>
      </c>
      <c r="E19" s="96"/>
      <c r="F19" s="96"/>
      <c r="G19" s="97">
        <v>210</v>
      </c>
      <c r="H19" s="97"/>
      <c r="I19" s="90"/>
      <c r="J19" s="98">
        <v>10</v>
      </c>
      <c r="K19" s="99" t="s">
        <v>6</v>
      </c>
      <c r="L19" s="99"/>
      <c r="M19" s="100">
        <v>548</v>
      </c>
      <c r="N19" s="93"/>
    </row>
    <row r="20" ht="13.5" customHeight="1"/>
    <row r="21" spans="2:13" ht="13.5" customHeight="1">
      <c r="B21" s="83" t="s">
        <v>146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">
        <v>95</v>
      </c>
      <c r="C23" s="85"/>
      <c r="D23" s="85"/>
      <c r="E23" s="85"/>
      <c r="F23" s="85"/>
      <c r="G23" s="85"/>
      <c r="H23" s="85"/>
      <c r="I23" s="84"/>
      <c r="J23" s="85" t="s">
        <v>144</v>
      </c>
      <c r="K23" s="85"/>
      <c r="L23" s="85"/>
      <c r="M23" s="85"/>
    </row>
    <row r="24" ht="6" customHeight="1"/>
    <row r="25" spans="2:14" ht="13.5" customHeight="1">
      <c r="B25" s="102"/>
      <c r="C25" s="103" t="s">
        <v>130</v>
      </c>
      <c r="D25" s="88" t="s">
        <v>94</v>
      </c>
      <c r="E25" s="88"/>
      <c r="F25" s="88"/>
      <c r="G25" s="104" t="s">
        <v>147</v>
      </c>
      <c r="H25" s="104"/>
      <c r="I25" s="90"/>
      <c r="J25" s="105"/>
      <c r="K25" s="91" t="s">
        <v>94</v>
      </c>
      <c r="L25" s="91"/>
      <c r="M25" s="92" t="s">
        <v>147</v>
      </c>
      <c r="N25" s="93"/>
    </row>
    <row r="26" spans="2:14" ht="13.5" customHeight="1">
      <c r="B26" s="98">
        <v>1</v>
      </c>
      <c r="C26" s="95" t="s">
        <v>105</v>
      </c>
      <c r="D26" s="96" t="s">
        <v>20</v>
      </c>
      <c r="E26" s="96"/>
      <c r="F26" s="96"/>
      <c r="G26" s="106">
        <v>197</v>
      </c>
      <c r="H26" s="106"/>
      <c r="I26" s="90"/>
      <c r="J26" s="98">
        <v>1</v>
      </c>
      <c r="K26" s="99" t="s">
        <v>11</v>
      </c>
      <c r="L26" s="99"/>
      <c r="M26" s="107">
        <v>565.5714285714286</v>
      </c>
      <c r="N26" s="93"/>
    </row>
    <row r="27" spans="2:14" ht="13.5" customHeight="1">
      <c r="B27" s="98">
        <v>2</v>
      </c>
      <c r="C27" s="95" t="s">
        <v>97</v>
      </c>
      <c r="D27" s="96" t="s">
        <v>11</v>
      </c>
      <c r="E27" s="96"/>
      <c r="F27" s="96"/>
      <c r="G27" s="106">
        <v>193.42857142857142</v>
      </c>
      <c r="H27" s="106"/>
      <c r="I27" s="90"/>
      <c r="J27" s="98">
        <v>2</v>
      </c>
      <c r="K27" s="99" t="s">
        <v>20</v>
      </c>
      <c r="L27" s="99"/>
      <c r="M27" s="107">
        <v>531</v>
      </c>
      <c r="N27" s="93"/>
    </row>
    <row r="28" spans="2:14" ht="13.5" customHeight="1">
      <c r="B28" s="98">
        <v>3</v>
      </c>
      <c r="C28" s="95" t="s">
        <v>98</v>
      </c>
      <c r="D28" s="96" t="s">
        <v>11</v>
      </c>
      <c r="E28" s="96"/>
      <c r="F28" s="96"/>
      <c r="G28" s="106">
        <v>186.14285714285714</v>
      </c>
      <c r="H28" s="106"/>
      <c r="I28" s="90"/>
      <c r="J28" s="98">
        <v>3</v>
      </c>
      <c r="K28" s="99" t="s">
        <v>12</v>
      </c>
      <c r="L28" s="99"/>
      <c r="M28" s="107">
        <v>516.7142857142857</v>
      </c>
      <c r="N28" s="93"/>
    </row>
    <row r="29" spans="2:14" ht="13.5" customHeight="1">
      <c r="B29" s="98">
        <v>4</v>
      </c>
      <c r="C29" s="95" t="s">
        <v>102</v>
      </c>
      <c r="D29" s="96" t="s">
        <v>11</v>
      </c>
      <c r="E29" s="96"/>
      <c r="F29" s="96"/>
      <c r="G29" s="106">
        <v>186</v>
      </c>
      <c r="H29" s="106"/>
      <c r="I29" s="90"/>
      <c r="J29" s="98">
        <v>4</v>
      </c>
      <c r="K29" s="99" t="s">
        <v>6</v>
      </c>
      <c r="L29" s="99"/>
      <c r="M29" s="107">
        <v>493.14285714285717</v>
      </c>
      <c r="N29" s="93"/>
    </row>
    <row r="30" spans="2:14" ht="13.5" customHeight="1">
      <c r="B30" s="98">
        <v>5</v>
      </c>
      <c r="C30" s="95" t="s">
        <v>101</v>
      </c>
      <c r="D30" s="96" t="s">
        <v>12</v>
      </c>
      <c r="E30" s="96"/>
      <c r="F30" s="96"/>
      <c r="G30" s="106">
        <v>180.57142857142858</v>
      </c>
      <c r="H30" s="106"/>
      <c r="I30" s="90"/>
      <c r="J30" s="98">
        <v>5</v>
      </c>
      <c r="K30" s="99" t="s">
        <v>15</v>
      </c>
      <c r="L30" s="99"/>
      <c r="M30" s="107">
        <v>483</v>
      </c>
      <c r="N30" s="93"/>
    </row>
    <row r="31" spans="2:14" ht="13.5" customHeight="1">
      <c r="B31" s="98">
        <v>6</v>
      </c>
      <c r="C31" s="95" t="s">
        <v>104</v>
      </c>
      <c r="D31" s="96" t="s">
        <v>6</v>
      </c>
      <c r="E31" s="96"/>
      <c r="F31" s="96"/>
      <c r="G31" s="106">
        <v>180.14285714285714</v>
      </c>
      <c r="H31" s="106"/>
      <c r="I31" s="90"/>
      <c r="J31" s="98">
        <v>6</v>
      </c>
      <c r="K31" s="99" t="s">
        <v>16</v>
      </c>
      <c r="L31" s="99"/>
      <c r="M31" s="107">
        <v>453.57142857142856</v>
      </c>
      <c r="N31" s="93"/>
    </row>
    <row r="32" spans="2:14" ht="13.5" customHeight="1">
      <c r="B32" s="98">
        <v>7</v>
      </c>
      <c r="C32" s="95" t="s">
        <v>100</v>
      </c>
      <c r="D32" s="96" t="s">
        <v>20</v>
      </c>
      <c r="E32" s="96"/>
      <c r="F32" s="96"/>
      <c r="G32" s="106">
        <v>174.85714285714286</v>
      </c>
      <c r="H32" s="106"/>
      <c r="I32" s="90"/>
      <c r="J32" s="98">
        <v>7</v>
      </c>
      <c r="K32" s="99" t="s">
        <v>19</v>
      </c>
      <c r="L32" s="99"/>
      <c r="M32" s="107">
        <v>450.14285714285717</v>
      </c>
      <c r="N32" s="93"/>
    </row>
    <row r="33" spans="2:14" ht="13.5" customHeight="1">
      <c r="B33" s="98">
        <v>8</v>
      </c>
      <c r="C33" s="95" t="s">
        <v>109</v>
      </c>
      <c r="D33" s="96" t="s">
        <v>19</v>
      </c>
      <c r="E33" s="96"/>
      <c r="F33" s="96"/>
      <c r="G33" s="106">
        <v>173.25</v>
      </c>
      <c r="H33" s="106"/>
      <c r="I33" s="90"/>
      <c r="J33" s="98">
        <v>8</v>
      </c>
      <c r="K33" s="99" t="s">
        <v>7</v>
      </c>
      <c r="L33" s="99"/>
      <c r="M33" s="107">
        <v>437.2857142857143</v>
      </c>
      <c r="N33" s="93"/>
    </row>
    <row r="34" spans="2:14" ht="13.5" customHeight="1">
      <c r="B34" s="98">
        <v>9</v>
      </c>
      <c r="C34" s="95" t="s">
        <v>103</v>
      </c>
      <c r="D34" s="96" t="s">
        <v>12</v>
      </c>
      <c r="E34" s="96"/>
      <c r="F34" s="96"/>
      <c r="G34" s="106">
        <v>172.85714285714286</v>
      </c>
      <c r="H34" s="106"/>
      <c r="I34" s="90"/>
      <c r="J34" s="98"/>
      <c r="K34" s="99"/>
      <c r="L34" s="99"/>
      <c r="M34" s="107"/>
      <c r="N34" s="93"/>
    </row>
    <row r="35" spans="2:14" ht="13.5" customHeight="1">
      <c r="B35" s="98">
        <v>10</v>
      </c>
      <c r="C35" s="95" t="s">
        <v>110</v>
      </c>
      <c r="D35" s="96" t="s">
        <v>6</v>
      </c>
      <c r="E35" s="96"/>
      <c r="F35" s="96"/>
      <c r="G35" s="106">
        <v>167.42857142857142</v>
      </c>
      <c r="H35" s="106"/>
      <c r="I35" s="90"/>
      <c r="J35" s="98"/>
      <c r="K35" s="99"/>
      <c r="L35" s="99"/>
      <c r="M35" s="107"/>
      <c r="N35" s="93"/>
    </row>
    <row r="36" ht="13.5" customHeight="1"/>
    <row r="37" ht="30" customHeight="1">
      <c r="B37" s="108" t="s">
        <v>148</v>
      </c>
    </row>
    <row r="38" ht="13.5" customHeight="1">
      <c r="B38" s="109"/>
    </row>
    <row r="39" spans="2:13" ht="14.25" customHeight="1">
      <c r="B39" s="110" t="s">
        <v>149</v>
      </c>
      <c r="C39" s="84"/>
      <c r="D39" s="84"/>
      <c r="E39" s="84"/>
      <c r="F39" s="85"/>
      <c r="G39" s="85"/>
      <c r="H39" s="110" t="s">
        <v>150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137</v>
      </c>
      <c r="C41" s="112"/>
      <c r="D41" s="113"/>
      <c r="E41" s="114" t="s">
        <v>151</v>
      </c>
      <c r="F41" s="115"/>
      <c r="G41" s="115"/>
      <c r="H41" s="111" t="s">
        <v>152</v>
      </c>
      <c r="I41" s="112"/>
      <c r="J41" s="112"/>
      <c r="K41" s="113"/>
      <c r="L41" s="116" t="s">
        <v>153</v>
      </c>
      <c r="M41" s="116"/>
      <c r="N41" s="117"/>
    </row>
    <row r="42" ht="13.5" customHeight="1"/>
    <row r="43" spans="2:13" ht="14.25" customHeight="1">
      <c r="B43" s="110" t="s">
        <v>154</v>
      </c>
      <c r="C43" s="84"/>
      <c r="D43" s="84"/>
      <c r="E43" s="84"/>
      <c r="F43" s="85"/>
      <c r="G43" s="85"/>
      <c r="H43" s="110" t="s">
        <v>155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156</v>
      </c>
      <c r="C45" s="112"/>
      <c r="D45" s="113"/>
      <c r="E45" s="114" t="s">
        <v>157</v>
      </c>
      <c r="F45" s="115"/>
      <c r="G45" s="115"/>
      <c r="H45" s="111" t="s">
        <v>158</v>
      </c>
      <c r="I45" s="112"/>
      <c r="J45" s="112"/>
      <c r="K45" s="113"/>
      <c r="L45" s="116" t="s">
        <v>159</v>
      </c>
      <c r="M45" s="116"/>
      <c r="N45" s="117"/>
    </row>
    <row r="46" ht="13.5" customHeight="1"/>
    <row r="47" spans="2:13" ht="14.25" customHeight="1">
      <c r="B47" s="110" t="s">
        <v>160</v>
      </c>
      <c r="C47" s="84"/>
      <c r="D47" s="84"/>
      <c r="E47" s="84"/>
      <c r="F47" s="85"/>
      <c r="G47" s="85"/>
      <c r="H47" s="110" t="s">
        <v>161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156</v>
      </c>
      <c r="C49" s="112"/>
      <c r="D49" s="113"/>
      <c r="E49" s="114" t="s">
        <v>157</v>
      </c>
      <c r="F49" s="115"/>
      <c r="G49" s="115"/>
      <c r="H49" s="111" t="s">
        <v>152</v>
      </c>
      <c r="I49" s="112"/>
      <c r="J49" s="112"/>
      <c r="K49" s="113"/>
      <c r="L49" s="116" t="s">
        <v>153</v>
      </c>
      <c r="M49" s="116"/>
      <c r="N49" s="117"/>
    </row>
    <row r="50" ht="13.5" customHeight="1"/>
    <row r="51" spans="2:13" ht="14.25" customHeight="1">
      <c r="B51" s="110" t="s">
        <v>162</v>
      </c>
      <c r="C51" s="84"/>
      <c r="D51" s="84"/>
      <c r="E51" s="84"/>
      <c r="F51" s="85"/>
      <c r="G51" s="85"/>
      <c r="H51" s="110" t="s">
        <v>163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164</v>
      </c>
      <c r="C53" s="112"/>
      <c r="D53" s="113"/>
      <c r="E53" s="114" t="s">
        <v>165</v>
      </c>
      <c r="F53" s="115"/>
      <c r="G53" s="115"/>
      <c r="H53" s="111" t="s">
        <v>166</v>
      </c>
      <c r="I53" s="112"/>
      <c r="J53" s="112"/>
      <c r="K53" s="113"/>
      <c r="L53" s="116" t="s">
        <v>167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">
        <v>168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163.76785278320312</v>
      </c>
      <c r="M56" s="121"/>
      <c r="N56" s="117"/>
    </row>
    <row r="57" spans="2:14" ht="15.75">
      <c r="B57" s="119" t="s">
        <v>169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v>491.3035583496094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">
        <v>170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">
        <v>95</v>
      </c>
      <c r="C61" s="85"/>
      <c r="D61" s="85"/>
      <c r="E61" s="85"/>
      <c r="F61" s="85"/>
      <c r="G61" s="85"/>
      <c r="H61" s="85"/>
      <c r="I61" s="84"/>
      <c r="J61" s="85" t="s">
        <v>144</v>
      </c>
      <c r="K61" s="85"/>
      <c r="L61" s="85"/>
      <c r="M61" s="85"/>
    </row>
    <row r="62" ht="6" customHeight="1"/>
    <row r="63" spans="2:14" ht="13.5" customHeight="1">
      <c r="B63" s="86"/>
      <c r="C63" s="87" t="s">
        <v>130</v>
      </c>
      <c r="D63" s="88" t="s">
        <v>94</v>
      </c>
      <c r="E63" s="88"/>
      <c r="F63" s="88"/>
      <c r="G63" s="89" t="s">
        <v>171</v>
      </c>
      <c r="H63" s="89"/>
      <c r="I63" s="90"/>
      <c r="J63" s="86"/>
      <c r="K63" s="91" t="s">
        <v>94</v>
      </c>
      <c r="L63" s="91"/>
      <c r="M63" s="92" t="s">
        <v>171</v>
      </c>
      <c r="N63" s="93"/>
    </row>
    <row r="64" spans="2:14" ht="13.5" customHeight="1">
      <c r="B64" s="94">
        <v>1</v>
      </c>
      <c r="C64" s="95" t="s">
        <v>104</v>
      </c>
      <c r="D64" s="96" t="s">
        <v>6</v>
      </c>
      <c r="E64" s="96"/>
      <c r="F64" s="96"/>
      <c r="G64" s="122">
        <v>7</v>
      </c>
      <c r="H64" s="122"/>
      <c r="I64" s="90"/>
      <c r="J64" s="98">
        <v>1</v>
      </c>
      <c r="K64" s="99" t="s">
        <v>11</v>
      </c>
      <c r="L64" s="99"/>
      <c r="M64" s="123">
        <v>15</v>
      </c>
      <c r="N64" s="93"/>
    </row>
    <row r="65" spans="2:14" ht="13.5" customHeight="1">
      <c r="B65" s="94"/>
      <c r="C65" s="95" t="s">
        <v>105</v>
      </c>
      <c r="D65" s="101" t="s">
        <v>20</v>
      </c>
      <c r="E65" s="101"/>
      <c r="F65" s="101"/>
      <c r="G65" s="122">
        <v>7</v>
      </c>
      <c r="H65" s="122"/>
      <c r="I65" s="90"/>
      <c r="J65" s="98">
        <v>2</v>
      </c>
      <c r="K65" s="99" t="s">
        <v>6</v>
      </c>
      <c r="L65" s="99"/>
      <c r="M65" s="123">
        <v>14</v>
      </c>
      <c r="N65" s="93"/>
    </row>
    <row r="66" spans="2:14" ht="13.5" customHeight="1">
      <c r="B66" s="94">
        <v>3</v>
      </c>
      <c r="C66" s="95" t="s">
        <v>98</v>
      </c>
      <c r="D66" s="96" t="s">
        <v>11</v>
      </c>
      <c r="E66" s="96"/>
      <c r="F66" s="96"/>
      <c r="G66" s="122">
        <v>6</v>
      </c>
      <c r="H66" s="122"/>
      <c r="I66" s="90"/>
      <c r="J66" s="98">
        <v>3</v>
      </c>
      <c r="K66" s="99" t="s">
        <v>20</v>
      </c>
      <c r="L66" s="99"/>
      <c r="M66" s="123">
        <v>13</v>
      </c>
      <c r="N66" s="93"/>
    </row>
    <row r="67" spans="2:14" ht="13.5" customHeight="1">
      <c r="B67" s="94"/>
      <c r="C67" s="95" t="s">
        <v>103</v>
      </c>
      <c r="D67" s="96" t="s">
        <v>12</v>
      </c>
      <c r="E67" s="96"/>
      <c r="F67" s="96"/>
      <c r="G67" s="122">
        <v>6</v>
      </c>
      <c r="H67" s="122"/>
      <c r="I67" s="90"/>
      <c r="J67" s="98"/>
      <c r="K67" s="99" t="s">
        <v>12</v>
      </c>
      <c r="L67" s="99"/>
      <c r="M67" s="123">
        <v>13</v>
      </c>
      <c r="N67" s="93"/>
    </row>
    <row r="68" spans="2:14" ht="13.5" customHeight="1">
      <c r="B68" s="94"/>
      <c r="C68" s="95" t="s">
        <v>110</v>
      </c>
      <c r="D68" s="96" t="s">
        <v>6</v>
      </c>
      <c r="E68" s="96"/>
      <c r="F68" s="96"/>
      <c r="G68" s="122">
        <v>6</v>
      </c>
      <c r="H68" s="122"/>
      <c r="I68" s="90"/>
      <c r="J68" s="98">
        <v>5</v>
      </c>
      <c r="K68" s="99" t="s">
        <v>15</v>
      </c>
      <c r="L68" s="99"/>
      <c r="M68" s="123">
        <v>12</v>
      </c>
      <c r="N68" s="93"/>
    </row>
    <row r="69" spans="2:14" ht="13.5" customHeight="1">
      <c r="B69" s="94">
        <v>6</v>
      </c>
      <c r="C69" s="95" t="s">
        <v>102</v>
      </c>
      <c r="D69" s="96" t="s">
        <v>11</v>
      </c>
      <c r="E69" s="96"/>
      <c r="F69" s="96"/>
      <c r="G69" s="122">
        <v>5</v>
      </c>
      <c r="H69" s="122"/>
      <c r="I69" s="90"/>
      <c r="J69" s="98">
        <v>6</v>
      </c>
      <c r="K69" s="99" t="s">
        <v>19</v>
      </c>
      <c r="L69" s="99"/>
      <c r="M69" s="123">
        <v>7.5</v>
      </c>
      <c r="N69" s="93"/>
    </row>
    <row r="70" spans="2:14" ht="13.5" customHeight="1">
      <c r="B70" s="94">
        <v>7</v>
      </c>
      <c r="C70" s="95" t="s">
        <v>97</v>
      </c>
      <c r="D70" s="96" t="s">
        <v>11</v>
      </c>
      <c r="E70" s="96"/>
      <c r="F70" s="96"/>
      <c r="G70" s="122">
        <v>4</v>
      </c>
      <c r="H70" s="122"/>
      <c r="I70" s="90"/>
      <c r="J70" s="98">
        <v>7</v>
      </c>
      <c r="K70" s="99" t="s">
        <v>7</v>
      </c>
      <c r="L70" s="99"/>
      <c r="M70" s="123">
        <v>5.5</v>
      </c>
      <c r="N70" s="93"/>
    </row>
    <row r="71" spans="2:14" ht="13.5" customHeight="1">
      <c r="B71" s="94"/>
      <c r="C71" s="95" t="s">
        <v>107</v>
      </c>
      <c r="D71" s="96" t="s">
        <v>15</v>
      </c>
      <c r="E71" s="96"/>
      <c r="F71" s="96"/>
      <c r="G71" s="122">
        <v>4</v>
      </c>
      <c r="H71" s="122"/>
      <c r="I71" s="90"/>
      <c r="J71" s="98">
        <v>8</v>
      </c>
      <c r="K71" s="99" t="s">
        <v>16</v>
      </c>
      <c r="L71" s="99"/>
      <c r="M71" s="123">
        <v>4</v>
      </c>
      <c r="N71" s="93"/>
    </row>
    <row r="72" spans="2:14" ht="13.5" customHeight="1">
      <c r="B72" s="94"/>
      <c r="C72" s="95" t="s">
        <v>114</v>
      </c>
      <c r="D72" s="96" t="s">
        <v>12</v>
      </c>
      <c r="E72" s="96"/>
      <c r="F72" s="96"/>
      <c r="G72" s="122">
        <v>4</v>
      </c>
      <c r="H72" s="122"/>
      <c r="I72" s="90"/>
      <c r="J72" s="98"/>
      <c r="K72" s="99"/>
      <c r="L72" s="99"/>
      <c r="M72" s="123"/>
      <c r="N72" s="93"/>
    </row>
    <row r="73" spans="2:14" ht="13.5" customHeight="1">
      <c r="B73" s="94"/>
      <c r="C73" s="95" t="s">
        <v>118</v>
      </c>
      <c r="D73" s="96" t="s">
        <v>15</v>
      </c>
      <c r="E73" s="96"/>
      <c r="F73" s="96"/>
      <c r="G73" s="122">
        <v>4</v>
      </c>
      <c r="H73" s="122"/>
      <c r="I73" s="90"/>
      <c r="J73" s="98"/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138</v>
      </c>
      <c r="C76" s="125"/>
      <c r="D76" s="125"/>
      <c r="E76" s="125"/>
      <c r="F76" s="125"/>
      <c r="G76" s="125"/>
      <c r="H76" s="125"/>
      <c r="I76" s="125"/>
      <c r="J76" s="125"/>
      <c r="K76" s="126">
        <v>9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139</v>
      </c>
      <c r="C78" s="125"/>
      <c r="D78" s="125"/>
      <c r="E78" s="125"/>
      <c r="F78" s="125"/>
      <c r="G78" s="125"/>
      <c r="H78" s="125"/>
      <c r="I78" s="125"/>
      <c r="J78" s="125"/>
      <c r="K78" s="126">
        <v>13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140</v>
      </c>
      <c r="C80" s="125"/>
      <c r="D80" s="125"/>
      <c r="E80" s="125"/>
      <c r="F80" s="125"/>
      <c r="G80" s="125"/>
      <c r="H80" s="125"/>
      <c r="I80" s="125"/>
      <c r="J80" s="125"/>
      <c r="K80" s="126">
        <v>5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141</v>
      </c>
      <c r="C82" s="125"/>
      <c r="D82" s="125"/>
      <c r="E82" s="125"/>
      <c r="F82" s="125"/>
      <c r="G82" s="125"/>
      <c r="H82" s="125"/>
      <c r="I82" s="125"/>
      <c r="J82" s="125"/>
      <c r="K82" s="126">
        <v>1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">
        <v>172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">
        <v>173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">
        <v>95</v>
      </c>
      <c r="C90" s="85"/>
      <c r="D90" s="85"/>
      <c r="E90" s="85"/>
      <c r="F90" s="85"/>
      <c r="G90" s="85"/>
      <c r="H90" s="85"/>
      <c r="I90" s="84"/>
      <c r="J90" s="85" t="s">
        <v>144</v>
      </c>
      <c r="K90" s="85"/>
      <c r="L90" s="85"/>
      <c r="M90" s="85"/>
    </row>
    <row r="91" ht="6" customHeight="1"/>
    <row r="92" spans="2:14" ht="13.5" customHeight="1">
      <c r="B92" s="86"/>
      <c r="C92" s="87" t="s">
        <v>130</v>
      </c>
      <c r="D92" s="88" t="s">
        <v>94</v>
      </c>
      <c r="E92" s="88"/>
      <c r="F92" s="88"/>
      <c r="G92" s="89" t="s">
        <v>145</v>
      </c>
      <c r="H92" s="89"/>
      <c r="I92" s="90"/>
      <c r="J92" s="86"/>
      <c r="K92" s="91" t="s">
        <v>94</v>
      </c>
      <c r="L92" s="91"/>
      <c r="M92" s="92" t="s">
        <v>145</v>
      </c>
      <c r="N92" s="93"/>
    </row>
    <row r="93" spans="2:14" ht="13.5" customHeight="1">
      <c r="B93" s="94">
        <v>1</v>
      </c>
      <c r="C93" s="95" t="s">
        <v>124</v>
      </c>
      <c r="D93" s="96" t="s">
        <v>16</v>
      </c>
      <c r="E93" s="96"/>
      <c r="F93" s="96"/>
      <c r="G93" s="97">
        <v>97</v>
      </c>
      <c r="H93" s="97"/>
      <c r="I93" s="90"/>
      <c r="J93" s="98">
        <v>1</v>
      </c>
      <c r="K93" s="99" t="s">
        <v>16</v>
      </c>
      <c r="L93" s="99"/>
      <c r="M93" s="100">
        <v>382</v>
      </c>
      <c r="N93" s="93"/>
    </row>
    <row r="94" spans="2:14" ht="13.5" customHeight="1">
      <c r="B94" s="94">
        <v>2</v>
      </c>
      <c r="C94" s="95" t="s">
        <v>120</v>
      </c>
      <c r="D94" s="101" t="s">
        <v>7</v>
      </c>
      <c r="E94" s="101"/>
      <c r="F94" s="101"/>
      <c r="G94" s="97">
        <v>108</v>
      </c>
      <c r="H94" s="97"/>
      <c r="I94" s="90"/>
      <c r="J94" s="98">
        <v>2</v>
      </c>
      <c r="K94" s="99" t="s">
        <v>7</v>
      </c>
      <c r="L94" s="99"/>
      <c r="M94" s="100">
        <v>390</v>
      </c>
      <c r="N94" s="93"/>
    </row>
    <row r="95" spans="2:14" ht="13.5" customHeight="1">
      <c r="B95" s="94">
        <v>3</v>
      </c>
      <c r="C95" s="95" t="s">
        <v>121</v>
      </c>
      <c r="D95" s="96" t="s">
        <v>7</v>
      </c>
      <c r="E95" s="96"/>
      <c r="F95" s="96"/>
      <c r="G95" s="97">
        <v>109</v>
      </c>
      <c r="H95" s="97"/>
      <c r="I95" s="90"/>
      <c r="J95" s="98">
        <v>3</v>
      </c>
      <c r="K95" s="99" t="s">
        <v>7</v>
      </c>
      <c r="L95" s="99"/>
      <c r="M95" s="100">
        <v>408</v>
      </c>
      <c r="N95" s="93"/>
    </row>
    <row r="96" spans="2:14" ht="13.5" customHeight="1">
      <c r="B96" s="94">
        <v>4</v>
      </c>
      <c r="C96" s="95" t="s">
        <v>119</v>
      </c>
      <c r="D96" s="96" t="s">
        <v>6</v>
      </c>
      <c r="E96" s="96"/>
      <c r="F96" s="96"/>
      <c r="G96" s="97">
        <v>113</v>
      </c>
      <c r="H96" s="97"/>
      <c r="I96" s="90"/>
      <c r="J96" s="98">
        <v>4</v>
      </c>
      <c r="K96" s="99" t="s">
        <v>7</v>
      </c>
      <c r="L96" s="99"/>
      <c r="M96" s="100">
        <v>420</v>
      </c>
      <c r="N96" s="93"/>
    </row>
    <row r="97" spans="2:14" ht="13.5" customHeight="1">
      <c r="B97" s="94">
        <v>5</v>
      </c>
      <c r="C97" s="95" t="s">
        <v>127</v>
      </c>
      <c r="D97" s="96" t="s">
        <v>19</v>
      </c>
      <c r="E97" s="96"/>
      <c r="F97" s="96"/>
      <c r="G97" s="97">
        <v>116</v>
      </c>
      <c r="H97" s="97"/>
      <c r="I97" s="90"/>
      <c r="J97" s="98">
        <v>5</v>
      </c>
      <c r="K97" s="99" t="s">
        <v>19</v>
      </c>
      <c r="L97" s="99"/>
      <c r="M97" s="100">
        <v>427</v>
      </c>
      <c r="N97" s="93"/>
    </row>
    <row r="98" spans="2:14" ht="13.5" customHeight="1">
      <c r="B98" s="94">
        <v>6</v>
      </c>
      <c r="C98" s="95" t="s">
        <v>128</v>
      </c>
      <c r="D98" s="96" t="s">
        <v>7</v>
      </c>
      <c r="E98" s="96"/>
      <c r="F98" s="96"/>
      <c r="G98" s="97">
        <v>119</v>
      </c>
      <c r="H98" s="97"/>
      <c r="I98" s="90"/>
      <c r="J98" s="98">
        <v>6</v>
      </c>
      <c r="K98" s="99" t="s">
        <v>19</v>
      </c>
      <c r="L98" s="99"/>
      <c r="M98" s="100">
        <v>429</v>
      </c>
      <c r="N98" s="93"/>
    </row>
    <row r="99" spans="2:14" ht="13.5" customHeight="1">
      <c r="B99" s="94">
        <v>7</v>
      </c>
      <c r="C99" s="95" t="s">
        <v>125</v>
      </c>
      <c r="D99" s="96" t="s">
        <v>16</v>
      </c>
      <c r="E99" s="96"/>
      <c r="F99" s="96"/>
      <c r="G99" s="97">
        <v>120</v>
      </c>
      <c r="H99" s="97"/>
      <c r="I99" s="90"/>
      <c r="J99" s="98">
        <v>7</v>
      </c>
      <c r="K99" s="99" t="s">
        <v>7</v>
      </c>
      <c r="L99" s="99"/>
      <c r="M99" s="100">
        <v>432</v>
      </c>
      <c r="N99" s="93"/>
    </row>
    <row r="100" spans="2:14" ht="13.5" customHeight="1">
      <c r="B100" s="94">
        <v>8</v>
      </c>
      <c r="C100" s="95" t="s">
        <v>108</v>
      </c>
      <c r="D100" s="96" t="s">
        <v>15</v>
      </c>
      <c r="E100" s="96"/>
      <c r="F100" s="96"/>
      <c r="G100" s="97">
        <v>121</v>
      </c>
      <c r="H100" s="97"/>
      <c r="I100" s="90"/>
      <c r="J100" s="98">
        <v>8</v>
      </c>
      <c r="K100" s="99" t="s">
        <v>7</v>
      </c>
      <c r="L100" s="99"/>
      <c r="M100" s="100">
        <v>438</v>
      </c>
      <c r="N100" s="93"/>
    </row>
    <row r="101" spans="2:14" ht="13.5" customHeight="1">
      <c r="B101" s="94">
        <v>9</v>
      </c>
      <c r="C101" s="95" t="s">
        <v>126</v>
      </c>
      <c r="D101" s="96" t="s">
        <v>19</v>
      </c>
      <c r="E101" s="96"/>
      <c r="F101" s="96"/>
      <c r="G101" s="97">
        <v>123</v>
      </c>
      <c r="H101" s="97"/>
      <c r="I101" s="90"/>
      <c r="J101" s="98">
        <v>9</v>
      </c>
      <c r="K101" s="99" t="s">
        <v>19</v>
      </c>
      <c r="L101" s="99"/>
      <c r="M101" s="100">
        <v>452</v>
      </c>
      <c r="N101" s="93"/>
    </row>
    <row r="102" spans="2:14" ht="13.5" customHeight="1">
      <c r="B102" s="94"/>
      <c r="C102" s="95" t="s">
        <v>106</v>
      </c>
      <c r="D102" s="96" t="s">
        <v>20</v>
      </c>
      <c r="E102" s="96"/>
      <c r="F102" s="96"/>
      <c r="G102" s="97">
        <v>123</v>
      </c>
      <c r="H102" s="97"/>
      <c r="I102" s="90"/>
      <c r="J102" s="98"/>
      <c r="K102" s="99" t="s">
        <v>16</v>
      </c>
      <c r="L102" s="99"/>
      <c r="M102" s="100">
        <v>452</v>
      </c>
      <c r="N102" s="93"/>
    </row>
    <row r="104" spans="2:13" ht="13.5" customHeight="1">
      <c r="B104" s="83" t="s">
        <v>174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">
        <v>95</v>
      </c>
      <c r="C106" s="85"/>
      <c r="D106" s="85"/>
      <c r="E106" s="85"/>
      <c r="F106" s="85"/>
      <c r="G106" s="85"/>
      <c r="H106" s="85"/>
      <c r="I106" s="84"/>
      <c r="J106" s="85" t="s">
        <v>144</v>
      </c>
      <c r="K106" s="85"/>
      <c r="L106" s="85"/>
      <c r="M106" s="85"/>
    </row>
    <row r="107" ht="6" customHeight="1"/>
    <row r="108" spans="2:14" ht="13.5" customHeight="1">
      <c r="B108" s="86"/>
      <c r="C108" s="87" t="s">
        <v>130</v>
      </c>
      <c r="D108" s="88" t="s">
        <v>94</v>
      </c>
      <c r="E108" s="88"/>
      <c r="F108" s="88"/>
      <c r="G108" s="89" t="s">
        <v>147</v>
      </c>
      <c r="H108" s="89"/>
      <c r="I108" s="90"/>
      <c r="J108" s="86"/>
      <c r="K108" s="91" t="s">
        <v>94</v>
      </c>
      <c r="L108" s="91"/>
      <c r="M108" s="92" t="s">
        <v>147</v>
      </c>
      <c r="N108" s="93"/>
    </row>
    <row r="109" spans="2:14" ht="13.5" customHeight="1">
      <c r="B109" s="94">
        <v>1</v>
      </c>
      <c r="C109" s="95" t="s">
        <v>128</v>
      </c>
      <c r="D109" s="96" t="s">
        <v>7</v>
      </c>
      <c r="E109" s="96"/>
      <c r="F109" s="96"/>
      <c r="G109" s="106">
        <v>122.5</v>
      </c>
      <c r="H109" s="106"/>
      <c r="I109" s="90"/>
      <c r="J109" s="98">
        <v>1</v>
      </c>
      <c r="K109" s="99" t="s">
        <v>7</v>
      </c>
      <c r="L109" s="99"/>
      <c r="M109" s="107">
        <v>437.2857142857143</v>
      </c>
      <c r="N109" s="93"/>
    </row>
    <row r="110" spans="2:14" ht="13.5" customHeight="1">
      <c r="B110" s="94">
        <v>2</v>
      </c>
      <c r="C110" s="95" t="s">
        <v>127</v>
      </c>
      <c r="D110" s="101" t="s">
        <v>19</v>
      </c>
      <c r="E110" s="101"/>
      <c r="F110" s="101"/>
      <c r="G110" s="106">
        <v>138.25</v>
      </c>
      <c r="H110" s="106"/>
      <c r="I110" s="90"/>
      <c r="J110" s="98">
        <v>2</v>
      </c>
      <c r="K110" s="99" t="s">
        <v>19</v>
      </c>
      <c r="L110" s="99"/>
      <c r="M110" s="107">
        <v>450.14285714285717</v>
      </c>
      <c r="N110" s="93"/>
    </row>
    <row r="111" spans="2:14" ht="13.5" customHeight="1">
      <c r="B111" s="94">
        <v>3</v>
      </c>
      <c r="C111" s="95" t="s">
        <v>124</v>
      </c>
      <c r="D111" s="96" t="s">
        <v>16</v>
      </c>
      <c r="E111" s="96"/>
      <c r="F111" s="96"/>
      <c r="G111" s="106">
        <v>139.42857142857142</v>
      </c>
      <c r="H111" s="106"/>
      <c r="I111" s="90"/>
      <c r="J111" s="98">
        <v>3</v>
      </c>
      <c r="K111" s="99" t="s">
        <v>16</v>
      </c>
      <c r="L111" s="99"/>
      <c r="M111" s="107">
        <v>453.57142857142856</v>
      </c>
      <c r="N111" s="93"/>
    </row>
    <row r="112" spans="2:14" ht="13.5" customHeight="1">
      <c r="B112" s="94">
        <v>4</v>
      </c>
      <c r="C112" s="95" t="s">
        <v>120</v>
      </c>
      <c r="D112" s="96" t="s">
        <v>7</v>
      </c>
      <c r="E112" s="96"/>
      <c r="F112" s="96"/>
      <c r="G112" s="106">
        <v>140.8</v>
      </c>
      <c r="H112" s="106"/>
      <c r="I112" s="90"/>
      <c r="J112" s="98">
        <v>4</v>
      </c>
      <c r="K112" s="99" t="s">
        <v>15</v>
      </c>
      <c r="L112" s="99"/>
      <c r="M112" s="107">
        <v>483</v>
      </c>
      <c r="N112" s="93"/>
    </row>
    <row r="113" spans="2:14" ht="13.5" customHeight="1">
      <c r="B113" s="94">
        <v>5</v>
      </c>
      <c r="C113" s="95" t="s">
        <v>122</v>
      </c>
      <c r="D113" s="96" t="s">
        <v>19</v>
      </c>
      <c r="E113" s="96"/>
      <c r="F113" s="96"/>
      <c r="G113" s="106">
        <v>145.14285714285714</v>
      </c>
      <c r="H113" s="106"/>
      <c r="I113" s="90"/>
      <c r="J113" s="98">
        <v>5</v>
      </c>
      <c r="K113" s="99" t="s">
        <v>6</v>
      </c>
      <c r="L113" s="99"/>
      <c r="M113" s="107">
        <v>493.14285714285717</v>
      </c>
      <c r="N113" s="93"/>
    </row>
    <row r="114" spans="2:14" ht="13.5" customHeight="1">
      <c r="B114" s="94">
        <v>6</v>
      </c>
      <c r="C114" s="95" t="s">
        <v>119</v>
      </c>
      <c r="D114" s="96" t="s">
        <v>6</v>
      </c>
      <c r="E114" s="96"/>
      <c r="F114" s="96"/>
      <c r="G114" s="106">
        <v>145.57142857142858</v>
      </c>
      <c r="H114" s="106"/>
      <c r="I114" s="90"/>
      <c r="J114" s="98">
        <v>6</v>
      </c>
      <c r="K114" s="99" t="s">
        <v>12</v>
      </c>
      <c r="L114" s="99"/>
      <c r="M114" s="107">
        <v>516.7142857142857</v>
      </c>
      <c r="N114" s="93"/>
    </row>
    <row r="115" spans="2:14" ht="13.5" customHeight="1">
      <c r="B115" s="94">
        <v>7</v>
      </c>
      <c r="C115" s="95" t="s">
        <v>121</v>
      </c>
      <c r="D115" s="96" t="s">
        <v>7</v>
      </c>
      <c r="E115" s="96"/>
      <c r="F115" s="96"/>
      <c r="G115" s="106">
        <v>146.14285714285714</v>
      </c>
      <c r="H115" s="106"/>
      <c r="I115" s="90"/>
      <c r="J115" s="98">
        <v>7</v>
      </c>
      <c r="K115" s="99" t="s">
        <v>20</v>
      </c>
      <c r="L115" s="99"/>
      <c r="M115" s="107">
        <v>531</v>
      </c>
      <c r="N115" s="93"/>
    </row>
    <row r="116" spans="2:14" ht="13.5" customHeight="1">
      <c r="B116" s="94">
        <v>8</v>
      </c>
      <c r="C116" s="95" t="s">
        <v>108</v>
      </c>
      <c r="D116" s="96" t="s">
        <v>15</v>
      </c>
      <c r="E116" s="96"/>
      <c r="F116" s="96"/>
      <c r="G116" s="106">
        <v>146.33333333333334</v>
      </c>
      <c r="H116" s="106"/>
      <c r="I116" s="90"/>
      <c r="J116" s="98">
        <v>8</v>
      </c>
      <c r="K116" s="99" t="s">
        <v>11</v>
      </c>
      <c r="L116" s="99"/>
      <c r="M116" s="107">
        <v>565.5714285714286</v>
      </c>
      <c r="N116" s="93"/>
    </row>
    <row r="117" spans="2:14" ht="13.5" customHeight="1">
      <c r="B117" s="94">
        <v>9</v>
      </c>
      <c r="C117" s="95" t="s">
        <v>125</v>
      </c>
      <c r="D117" s="96" t="s">
        <v>16</v>
      </c>
      <c r="E117" s="96"/>
      <c r="F117" s="96"/>
      <c r="G117" s="106">
        <v>148</v>
      </c>
      <c r="H117" s="106"/>
      <c r="I117" s="90"/>
      <c r="J117" s="98"/>
      <c r="K117" s="99"/>
      <c r="L117" s="99"/>
      <c r="M117" s="107"/>
      <c r="N117" s="93"/>
    </row>
    <row r="118" spans="2:14" ht="13.5" customHeight="1">
      <c r="B118" s="94">
        <v>10</v>
      </c>
      <c r="C118" s="95" t="s">
        <v>126</v>
      </c>
      <c r="D118" s="96" t="s">
        <v>19</v>
      </c>
      <c r="E118" s="96"/>
      <c r="F118" s="96"/>
      <c r="G118" s="106">
        <v>148.16666666666666</v>
      </c>
      <c r="H118" s="106"/>
      <c r="I118" s="90"/>
      <c r="J118" s="98"/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2. Regionální Liga Severní Morava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tr">
        <f>UPPER(CONCATENATE('[1]data_jazyky'!$B$63," - ",INDEX('[1]centra'!K5:K16,AD)))</f>
        <v>TABULKA - 3. HRACÍ DEN - 16.11.2014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tr">
        <f>'[1]data_jazyky'!$B$78</f>
        <v>NEJVYŠŠÍ NÁHOZ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tr">
        <f>UPPER('[1]data_jazyky'!$B$67)</f>
        <v>JEDNOTLIVCI</v>
      </c>
      <c r="C7" s="85"/>
      <c r="D7" s="85"/>
      <c r="E7" s="85"/>
      <c r="F7" s="85"/>
      <c r="G7" s="85"/>
      <c r="H7" s="85"/>
      <c r="I7" s="84"/>
      <c r="J7" s="85" t="str">
        <f>UPPER('[1]data_jazyky'!$B$70)</f>
        <v>DRUŽSTVA</v>
      </c>
      <c r="K7" s="85"/>
      <c r="L7" s="85"/>
      <c r="M7" s="85"/>
    </row>
    <row r="8" ht="6" customHeight="1"/>
    <row r="9" spans="2:14" ht="13.5" customHeight="1">
      <c r="B9" s="86"/>
      <c r="C9" s="87" t="str">
        <f>'[1]data_jazyky'!$B$71</f>
        <v>Jméno hráče</v>
      </c>
      <c r="D9" s="88" t="str">
        <f>'[1]data_jazyky'!$B$72</f>
        <v>Družstvo</v>
      </c>
      <c r="E9" s="88"/>
      <c r="F9" s="88"/>
      <c r="G9" s="89" t="str">
        <f>'[1]data_jazyky'!$B$73</f>
        <v>Výkon</v>
      </c>
      <c r="H9" s="89"/>
      <c r="I9" s="90"/>
      <c r="J9" s="86"/>
      <c r="K9" s="91" t="str">
        <f>'[1]data_jazyky'!$B$72</f>
        <v>Družstvo</v>
      </c>
      <c r="L9" s="91"/>
      <c r="M9" s="92" t="str">
        <f>'[1]data_jazyky'!$B$73</f>
        <v>Výkon</v>
      </c>
      <c r="N9" s="93"/>
    </row>
    <row r="10" spans="2:14" ht="13.5" customHeight="1">
      <c r="B10" s="94">
        <f>IF(G10&gt;0,IF(RANK(G10,$G$10:$G$19)=MAX(B$9:B9),"",IF(ISBLANK(C10),"",RANK(G10,$G$10:$G$19))),"")</f>
        <v>1</v>
      </c>
      <c r="C10" s="95" t="s">
        <v>97</v>
      </c>
      <c r="D10" s="96" t="s">
        <v>11</v>
      </c>
      <c r="E10" s="96"/>
      <c r="F10" s="96"/>
      <c r="G10" s="97">
        <v>244</v>
      </c>
      <c r="H10" s="97"/>
      <c r="I10" s="90"/>
      <c r="J10" s="98">
        <f>IF(M10&gt;0,IF(RANK(M10,$M$10:$M$19)=MAX(J$9:J9),"",IF(ISBLANK(K10),"",RANK(M10,$M$10:$M$19))),"")</f>
        <v>1</v>
      </c>
      <c r="K10" s="99" t="s">
        <v>11</v>
      </c>
      <c r="L10" s="99"/>
      <c r="M10" s="100">
        <v>628</v>
      </c>
      <c r="N10" s="93"/>
    </row>
    <row r="11" spans="2:14" ht="13.5" customHeight="1">
      <c r="B11" s="94">
        <f>IF(G11&gt;0,IF(RANK(G11,$G$10:$G$19)=MAX(B$9:B10),"",IF(ISBLANK(C11),"",RANK(G11,$G$10:$G$19))),"")</f>
        <v>2</v>
      </c>
      <c r="C11" s="95" t="s">
        <v>105</v>
      </c>
      <c r="D11" s="101" t="s">
        <v>20</v>
      </c>
      <c r="E11" s="101"/>
      <c r="F11" s="101"/>
      <c r="G11" s="97">
        <v>234</v>
      </c>
      <c r="H11" s="97"/>
      <c r="I11" s="90"/>
      <c r="J11" s="98">
        <f>IF(M11&gt;0,IF(RANK(M11,$M$10:$M$19)=MAX(J$9:J10),"",IF(ISBLANK(K11),"",RANK(M11,$M$10:$M$19))),"")</f>
        <v>2</v>
      </c>
      <c r="K11" s="99" t="s">
        <v>11</v>
      </c>
      <c r="L11" s="99"/>
      <c r="M11" s="100">
        <v>609</v>
      </c>
      <c r="N11" s="93"/>
    </row>
    <row r="12" spans="2:14" ht="13.5" customHeight="1">
      <c r="B12" s="94">
        <f>IF(G12&gt;0,IF(RANK(G12,$G$10:$G$19)=MAX(B$9:B11),"",IF(ISBLANK(C12),"",RANK(G12,$G$10:$G$19))),"")</f>
        <v>3</v>
      </c>
      <c r="C12" s="95" t="s">
        <v>97</v>
      </c>
      <c r="D12" s="96" t="s">
        <v>11</v>
      </c>
      <c r="E12" s="96"/>
      <c r="F12" s="96"/>
      <c r="G12" s="97">
        <v>224</v>
      </c>
      <c r="H12" s="97"/>
      <c r="I12" s="90"/>
      <c r="J12" s="98">
        <f>IF(M12&gt;0,IF(RANK(M12,$M$10:$M$19)=MAX(J$9:J11),"",IF(ISBLANK(K12),"",RANK(M12,$M$10:$M$19))),"")</f>
        <v>3</v>
      </c>
      <c r="K12" s="99" t="s">
        <v>11</v>
      </c>
      <c r="L12" s="99"/>
      <c r="M12" s="100">
        <v>607</v>
      </c>
      <c r="N12" s="93"/>
    </row>
    <row r="13" spans="2:14" ht="13.5" customHeight="1">
      <c r="B13" s="94">
        <f>IF(G13&gt;0,IF(RANK(G13,$G$10:$G$19)=MAX(B$9:B12),"",IF(ISBLANK(C13),"",RANK(G13,$G$10:$G$19))),"")</f>
        <v>4</v>
      </c>
      <c r="C13" s="95" t="s">
        <v>105</v>
      </c>
      <c r="D13" s="96" t="s">
        <v>20</v>
      </c>
      <c r="E13" s="96"/>
      <c r="F13" s="96"/>
      <c r="G13" s="97">
        <v>223</v>
      </c>
      <c r="H13" s="97"/>
      <c r="I13" s="90"/>
      <c r="J13" s="98">
        <f>IF(M13&gt;0,IF(RANK(M13,$M$10:$M$19)=MAX(J$9:J12),"",IF(ISBLANK(K13),"",RANK(M13,$M$10:$M$19))),"")</f>
        <v>4</v>
      </c>
      <c r="K13" s="99" t="s">
        <v>11</v>
      </c>
      <c r="L13" s="99"/>
      <c r="M13" s="100">
        <v>588</v>
      </c>
      <c r="N13" s="93"/>
    </row>
    <row r="14" spans="2:14" ht="13.5" customHeight="1">
      <c r="B14" s="94">
        <f>IF(G14&gt;0,IF(RANK(G14,$G$10:$G$19)=MAX(B$9:B13),"",IF(ISBLANK(C14),"",RANK(G14,$G$10:$G$19))),"")</f>
        <v>5</v>
      </c>
      <c r="C14" s="95" t="s">
        <v>102</v>
      </c>
      <c r="D14" s="96" t="s">
        <v>11</v>
      </c>
      <c r="E14" s="96"/>
      <c r="F14" s="96"/>
      <c r="G14" s="97">
        <v>221</v>
      </c>
      <c r="H14" s="97"/>
      <c r="I14" s="90"/>
      <c r="J14" s="98">
        <f>IF(M14&gt;0,IF(RANK(M14,$M$10:$M$19)=MAX(J$9:J13),"",IF(ISBLANK(K14),"",RANK(M14,$M$10:$M$19))),"")</f>
        <v>5</v>
      </c>
      <c r="K14" s="99" t="s">
        <v>20</v>
      </c>
      <c r="L14" s="99"/>
      <c r="M14" s="100">
        <v>577</v>
      </c>
      <c r="N14" s="93"/>
    </row>
    <row r="15" spans="2:14" ht="13.5" customHeight="1">
      <c r="B15" s="94">
        <f>IF(G15&gt;0,IF(RANK(G15,$G$10:$G$19)=MAX(B$9:B14),"",IF(ISBLANK(C15),"",RANK(G15,$G$10:$G$19))),"")</f>
        <v>6</v>
      </c>
      <c r="C15" s="95" t="s">
        <v>102</v>
      </c>
      <c r="D15" s="96" t="s">
        <v>11</v>
      </c>
      <c r="E15" s="96"/>
      <c r="F15" s="96"/>
      <c r="G15" s="97">
        <v>215</v>
      </c>
      <c r="H15" s="97"/>
      <c r="I15" s="90"/>
      <c r="J15" s="98">
        <f>IF(M15&gt;0,IF(RANK(M15,$M$10:$M$19)=MAX(J$9:J14),"",IF(ISBLANK(K15),"",RANK(M15,$M$10:$M$19))),"")</f>
        <v>6</v>
      </c>
      <c r="K15" s="99" t="s">
        <v>12</v>
      </c>
      <c r="L15" s="99"/>
      <c r="M15" s="100">
        <v>571</v>
      </c>
      <c r="N15" s="93"/>
    </row>
    <row r="16" spans="2:14" ht="13.5" customHeight="1">
      <c r="B16" s="94">
        <f>IF(G16&gt;0,IF(RANK(G16,$G$10:$G$19)=MAX(B$9:B15),"",IF(ISBLANK(C16),"",RANK(G16,$G$10:$G$19))),"")</f>
      </c>
      <c r="C16" s="95" t="s">
        <v>103</v>
      </c>
      <c r="D16" s="96" t="s">
        <v>12</v>
      </c>
      <c r="E16" s="96"/>
      <c r="F16" s="96"/>
      <c r="G16" s="97">
        <v>215</v>
      </c>
      <c r="H16" s="97"/>
      <c r="I16" s="90"/>
      <c r="J16" s="98">
        <f>IF(M16&gt;0,IF(RANK(M16,$M$10:$M$19)=MAX(J$9:J15),"",IF(ISBLANK(K16),"",RANK(M16,$M$10:$M$19))),"")</f>
        <v>7</v>
      </c>
      <c r="K16" s="99" t="s">
        <v>12</v>
      </c>
      <c r="L16" s="99"/>
      <c r="M16" s="100">
        <v>563</v>
      </c>
      <c r="N16" s="93"/>
    </row>
    <row r="17" spans="2:14" ht="13.5" customHeight="1">
      <c r="B17" s="94">
        <f>IF(G17&gt;0,IF(RANK(G17,$G$10:$G$19)=MAX(B$9:B16),"",IF(ISBLANK(C17),"",RANK(G17,$G$10:$G$19))),"")</f>
        <v>8</v>
      </c>
      <c r="C17" s="95" t="s">
        <v>98</v>
      </c>
      <c r="D17" s="96" t="s">
        <v>11</v>
      </c>
      <c r="E17" s="96"/>
      <c r="F17" s="96"/>
      <c r="G17" s="97">
        <v>214</v>
      </c>
      <c r="H17" s="97"/>
      <c r="I17" s="90"/>
      <c r="J17" s="98">
        <f>IF(M17&gt;0,IF(RANK(M17,$M$10:$M$19)=MAX(J$9:J16),"",IF(ISBLANK(K17),"",RANK(M17,$M$10:$M$19))),"")</f>
        <v>8</v>
      </c>
      <c r="K17" s="99" t="s">
        <v>11</v>
      </c>
      <c r="L17" s="99"/>
      <c r="M17" s="100">
        <v>559</v>
      </c>
      <c r="N17" s="93"/>
    </row>
    <row r="18" spans="2:14" ht="13.5" customHeight="1">
      <c r="B18" s="94">
        <f>IF(G18&gt;0,IF(RANK(G18,$G$10:$G$19)=MAX(B$9:B17),"",IF(ISBLANK(C18),"",RANK(G18,$G$10:$G$19))),"")</f>
        <v>9</v>
      </c>
      <c r="C18" s="95" t="s">
        <v>104</v>
      </c>
      <c r="D18" s="96" t="s">
        <v>6</v>
      </c>
      <c r="E18" s="96"/>
      <c r="F18" s="96"/>
      <c r="G18" s="97">
        <v>210</v>
      </c>
      <c r="H18" s="97"/>
      <c r="I18" s="90"/>
      <c r="J18" s="98">
        <f>IF(M18&gt;0,IF(RANK(M18,$M$10:$M$19)=MAX(J$9:J17),"",IF(ISBLANK(K18),"",RANK(M18,$M$10:$M$19))),"")</f>
        <v>9</v>
      </c>
      <c r="K18" s="99" t="s">
        <v>20</v>
      </c>
      <c r="L18" s="99"/>
      <c r="M18" s="100">
        <v>549</v>
      </c>
      <c r="N18" s="93"/>
    </row>
    <row r="19" spans="2:14" ht="13.5" customHeight="1">
      <c r="B19" s="94">
        <f>IF(G19&gt;0,IF(RANK(G19,$G$10:$G$19)=MAX(B$9:B18),"",IF(ISBLANK(C19),"",RANK(G19,$G$10:$G$19))),"")</f>
      </c>
      <c r="C19" s="95" t="s">
        <v>105</v>
      </c>
      <c r="D19" s="96" t="s">
        <v>20</v>
      </c>
      <c r="E19" s="96"/>
      <c r="F19" s="96"/>
      <c r="G19" s="97">
        <v>210</v>
      </c>
      <c r="H19" s="97"/>
      <c r="I19" s="90"/>
      <c r="J19" s="98">
        <f>IF(M19&gt;0,IF(RANK(M19,$M$10:$M$19)=MAX(J$9:J18),"",IF(ISBLANK(K19),"",RANK(M19,$M$10:$M$19))),"")</f>
        <v>10</v>
      </c>
      <c r="K19" s="99" t="s">
        <v>6</v>
      </c>
      <c r="L19" s="99"/>
      <c r="M19" s="100">
        <v>548</v>
      </c>
      <c r="N19" s="93"/>
    </row>
    <row r="20" ht="13.5" customHeight="1"/>
    <row r="21" spans="2:13" ht="13.5" customHeight="1">
      <c r="B21" s="83" t="str">
        <f>'[1]data_jazyky'!$B$80</f>
        <v>NEJVYŠŠÍ PRŮMĚR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tr">
        <f>UPPER('[1]data_jazyky'!$B$67)</f>
        <v>JEDNOTLIVCI</v>
      </c>
      <c r="C23" s="85"/>
      <c r="D23" s="85"/>
      <c r="E23" s="85"/>
      <c r="F23" s="85"/>
      <c r="G23" s="85"/>
      <c r="H23" s="85"/>
      <c r="I23" s="84"/>
      <c r="J23" s="85" t="str">
        <f>UPPER('[1]data_jazyky'!$B$70)</f>
        <v>DRUŽSTVA</v>
      </c>
      <c r="K23" s="85"/>
      <c r="L23" s="85"/>
      <c r="M23" s="85"/>
    </row>
    <row r="24" ht="6" customHeight="1"/>
    <row r="25" spans="2:14" ht="13.5" customHeight="1">
      <c r="B25" s="102"/>
      <c r="C25" s="103" t="str">
        <f>'[1]data_jazyky'!$B$71</f>
        <v>Jméno hráče</v>
      </c>
      <c r="D25" s="88" t="str">
        <f>'[1]data_jazyky'!$B$72</f>
        <v>Družstvo</v>
      </c>
      <c r="E25" s="88"/>
      <c r="F25" s="88"/>
      <c r="G25" s="104" t="str">
        <f>'[1]data_jazyky'!$B$75</f>
        <v>Průměr</v>
      </c>
      <c r="H25" s="104"/>
      <c r="I25" s="90"/>
      <c r="J25" s="105"/>
      <c r="K25" s="91" t="str">
        <f>'[1]data_jazyky'!$B$72</f>
        <v>Družstvo</v>
      </c>
      <c r="L25" s="91"/>
      <c r="M25" s="92" t="str">
        <f>'[1]data_jazyky'!$B$75</f>
        <v>Průměr</v>
      </c>
      <c r="N25" s="93"/>
    </row>
    <row r="26" spans="2:14" ht="13.5" customHeight="1">
      <c r="B26" s="98">
        <f>IF(G26&gt;0,IF(RANK(G26,$G$26:$G$35)=MAX(B$25:B25),"",IF(ISBLANK(C26),"",RANK(G26,$G$26:$G$35))),"")</f>
        <v>1</v>
      </c>
      <c r="C26" s="95" t="s">
        <v>105</v>
      </c>
      <c r="D26" s="96" t="s">
        <v>20</v>
      </c>
      <c r="E26" s="96"/>
      <c r="F26" s="96"/>
      <c r="G26" s="106">
        <v>197</v>
      </c>
      <c r="H26" s="106"/>
      <c r="I26" s="90"/>
      <c r="J26" s="98">
        <f>IF(M26&gt;0,IF(RANK(M26,$M$26:$M$35)=MAX(J$25:J25),"",IF(ISBLANK(K26),"",RANK(M26,$M$26:$M$35))),"")</f>
        <v>1</v>
      </c>
      <c r="K26" s="99" t="s">
        <v>11</v>
      </c>
      <c r="L26" s="99"/>
      <c r="M26" s="107">
        <v>565.5714285714286</v>
      </c>
      <c r="N26" s="93"/>
    </row>
    <row r="27" spans="2:14" ht="13.5" customHeight="1">
      <c r="B27" s="98">
        <f>IF(G27&gt;0,IF(RANK(G27,$G$26:$G$35)=MAX(B$25:B26),"",IF(ISBLANK(C27),"",RANK(G27,$G$26:$G$35))),"")</f>
        <v>2</v>
      </c>
      <c r="C27" s="95" t="s">
        <v>97</v>
      </c>
      <c r="D27" s="96" t="s">
        <v>11</v>
      </c>
      <c r="E27" s="96"/>
      <c r="F27" s="96"/>
      <c r="G27" s="106">
        <v>193.42857142857142</v>
      </c>
      <c r="H27" s="106"/>
      <c r="I27" s="90"/>
      <c r="J27" s="98">
        <f>IF(M27&gt;0,IF(RANK(M27,$M$26:$M$35)=MAX(J$25:J26),"",IF(ISBLANK(K27),"",RANK(M27,$M$26:$M$35))),"")</f>
        <v>2</v>
      </c>
      <c r="K27" s="99" t="s">
        <v>20</v>
      </c>
      <c r="L27" s="99"/>
      <c r="M27" s="107">
        <v>531</v>
      </c>
      <c r="N27" s="93"/>
    </row>
    <row r="28" spans="2:14" ht="13.5" customHeight="1">
      <c r="B28" s="98">
        <f>IF(G28&gt;0,IF(RANK(G28,$G$26:$G$35)=MAX(B$25:B27),"",IF(ISBLANK(C28),"",RANK(G28,$G$26:$G$35))),"")</f>
        <v>3</v>
      </c>
      <c r="C28" s="95" t="s">
        <v>98</v>
      </c>
      <c r="D28" s="96" t="s">
        <v>11</v>
      </c>
      <c r="E28" s="96"/>
      <c r="F28" s="96"/>
      <c r="G28" s="106">
        <v>186.14285714285714</v>
      </c>
      <c r="H28" s="106"/>
      <c r="I28" s="90"/>
      <c r="J28" s="98">
        <f>IF(M28&gt;0,IF(RANK(M28,$M$26:$M$35)=MAX(J$25:J27),"",IF(ISBLANK(K28),"",RANK(M28,$M$26:$M$35))),"")</f>
        <v>3</v>
      </c>
      <c r="K28" s="99" t="s">
        <v>12</v>
      </c>
      <c r="L28" s="99"/>
      <c r="M28" s="107">
        <v>516.7142857142857</v>
      </c>
      <c r="N28" s="93"/>
    </row>
    <row r="29" spans="2:14" ht="13.5" customHeight="1">
      <c r="B29" s="98">
        <f>IF(G29&gt;0,IF(RANK(G29,$G$26:$G$35)=MAX(B$25:B28),"",IF(ISBLANK(C29),"",RANK(G29,$G$26:$G$35))),"")</f>
        <v>4</v>
      </c>
      <c r="C29" s="95" t="s">
        <v>102</v>
      </c>
      <c r="D29" s="96" t="s">
        <v>11</v>
      </c>
      <c r="E29" s="96"/>
      <c r="F29" s="96"/>
      <c r="G29" s="106">
        <v>186</v>
      </c>
      <c r="H29" s="106"/>
      <c r="I29" s="90"/>
      <c r="J29" s="98">
        <f>IF(M29&gt;0,IF(RANK(M29,$M$26:$M$35)=MAX(J$25:J28),"",IF(ISBLANK(K29),"",RANK(M29,$M$26:$M$35))),"")</f>
        <v>4</v>
      </c>
      <c r="K29" s="99" t="s">
        <v>6</v>
      </c>
      <c r="L29" s="99"/>
      <c r="M29" s="107">
        <v>493.14285714285717</v>
      </c>
      <c r="N29" s="93"/>
    </row>
    <row r="30" spans="2:14" ht="13.5" customHeight="1">
      <c r="B30" s="98">
        <f>IF(G30&gt;0,IF(RANK(G30,$G$26:$G$35)=MAX(B$25:B29),"",IF(ISBLANK(C30),"",RANK(G30,$G$26:$G$35))),"")</f>
        <v>5</v>
      </c>
      <c r="C30" s="95" t="s">
        <v>101</v>
      </c>
      <c r="D30" s="96" t="s">
        <v>12</v>
      </c>
      <c r="E30" s="96"/>
      <c r="F30" s="96"/>
      <c r="G30" s="106">
        <v>180.57142857142858</v>
      </c>
      <c r="H30" s="106"/>
      <c r="I30" s="90"/>
      <c r="J30" s="98">
        <f>IF(M30&gt;0,IF(RANK(M30,$M$26:$M$35)=MAX(J$25:J29),"",IF(ISBLANK(K30),"",RANK(M30,$M$26:$M$35))),"")</f>
        <v>5</v>
      </c>
      <c r="K30" s="99" t="s">
        <v>15</v>
      </c>
      <c r="L30" s="99"/>
      <c r="M30" s="107">
        <v>483</v>
      </c>
      <c r="N30" s="93"/>
    </row>
    <row r="31" spans="2:14" ht="13.5" customHeight="1">
      <c r="B31" s="98">
        <f>IF(G31&gt;0,IF(RANK(G31,$G$26:$G$35)=MAX(B$25:B30),"",IF(ISBLANK(C31),"",RANK(G31,$G$26:$G$35))),"")</f>
        <v>6</v>
      </c>
      <c r="C31" s="95" t="s">
        <v>104</v>
      </c>
      <c r="D31" s="96" t="s">
        <v>6</v>
      </c>
      <c r="E31" s="96"/>
      <c r="F31" s="96"/>
      <c r="G31" s="106">
        <v>180.14285714285714</v>
      </c>
      <c r="H31" s="106"/>
      <c r="I31" s="90"/>
      <c r="J31" s="98">
        <f>IF(M31&gt;0,IF(RANK(M31,$M$26:$M$35)=MAX(J$25:J30),"",IF(ISBLANK(K31),"",RANK(M31,$M$26:$M$35))),"")</f>
        <v>6</v>
      </c>
      <c r="K31" s="99" t="s">
        <v>16</v>
      </c>
      <c r="L31" s="99"/>
      <c r="M31" s="107">
        <v>453.57142857142856</v>
      </c>
      <c r="N31" s="93"/>
    </row>
    <row r="32" spans="2:14" ht="13.5" customHeight="1">
      <c r="B32" s="98">
        <f>IF(G32&gt;0,IF(RANK(G32,$G$26:$G$35)=MAX(B$25:B31),"",IF(ISBLANK(C32),"",RANK(G32,$G$26:$G$35))),"")</f>
        <v>7</v>
      </c>
      <c r="C32" s="95" t="s">
        <v>100</v>
      </c>
      <c r="D32" s="96" t="s">
        <v>20</v>
      </c>
      <c r="E32" s="96"/>
      <c r="F32" s="96"/>
      <c r="G32" s="106">
        <v>174.85714285714286</v>
      </c>
      <c r="H32" s="106"/>
      <c r="I32" s="90"/>
      <c r="J32" s="98">
        <f>IF(M32&gt;0,IF(RANK(M32,$M$26:$M$35)=MAX(J$25:J31),"",IF(ISBLANK(K32),"",RANK(M32,$M$26:$M$35))),"")</f>
        <v>7</v>
      </c>
      <c r="K32" s="99" t="s">
        <v>19</v>
      </c>
      <c r="L32" s="99"/>
      <c r="M32" s="107">
        <v>450.14285714285717</v>
      </c>
      <c r="N32" s="93"/>
    </row>
    <row r="33" spans="2:14" ht="13.5" customHeight="1">
      <c r="B33" s="98">
        <f>IF(G33&gt;0,IF(RANK(G33,$G$26:$G$35)=MAX(B$25:B32),"",IF(ISBLANK(C33),"",RANK(G33,$G$26:$G$35))),"")</f>
        <v>8</v>
      </c>
      <c r="C33" s="95" t="s">
        <v>109</v>
      </c>
      <c r="D33" s="96" t="s">
        <v>19</v>
      </c>
      <c r="E33" s="96"/>
      <c r="F33" s="96"/>
      <c r="G33" s="106">
        <v>173.25</v>
      </c>
      <c r="H33" s="106"/>
      <c r="I33" s="90"/>
      <c r="J33" s="98">
        <f>IF(M33&gt;0,IF(RANK(M33,$M$26:$M$35)=MAX(J$25:J32),"",IF(ISBLANK(K33),"",RANK(M33,$M$26:$M$35))),"")</f>
        <v>8</v>
      </c>
      <c r="K33" s="99" t="s">
        <v>7</v>
      </c>
      <c r="L33" s="99"/>
      <c r="M33" s="107">
        <v>437.2857142857143</v>
      </c>
      <c r="N33" s="93"/>
    </row>
    <row r="34" spans="2:14" ht="13.5" customHeight="1">
      <c r="B34" s="98">
        <f>IF(G34&gt;0,IF(RANK(G34,$G$26:$G$35)=MAX(B$25:B33),"",IF(ISBLANK(C34),"",RANK(G34,$G$26:$G$35))),"")</f>
        <v>9</v>
      </c>
      <c r="C34" s="95" t="s">
        <v>103</v>
      </c>
      <c r="D34" s="96" t="s">
        <v>12</v>
      </c>
      <c r="E34" s="96"/>
      <c r="F34" s="96"/>
      <c r="G34" s="106">
        <v>172.85714285714286</v>
      </c>
      <c r="H34" s="106"/>
      <c r="I34" s="90"/>
      <c r="J34" s="98">
        <f>IF(M34&gt;0,IF(RANK(M34,$M$26:$M$35)=MAX(J$25:J33),"",IF(ISBLANK(K34),"",RANK(M34,$M$26:$M$35))),"")</f>
      </c>
      <c r="K34" s="99"/>
      <c r="L34" s="99"/>
      <c r="M34" s="107"/>
      <c r="N34" s="93"/>
    </row>
    <row r="35" spans="2:14" ht="13.5" customHeight="1">
      <c r="B35" s="98">
        <f>IF(G35&gt;0,IF(RANK(G35,$G$26:$G$35)=MAX(B$25:B34),"",IF(ISBLANK(C35),"",RANK(G35,$G$26:$G$35))),"")</f>
        <v>10</v>
      </c>
      <c r="C35" s="95" t="s">
        <v>110</v>
      </c>
      <c r="D35" s="96" t="s">
        <v>6</v>
      </c>
      <c r="E35" s="96"/>
      <c r="F35" s="96"/>
      <c r="G35" s="106">
        <v>167.42857142857142</v>
      </c>
      <c r="H35" s="106"/>
      <c r="I35" s="90"/>
      <c r="J35" s="98">
        <f>IF(M35&gt;0,IF(RANK(M35,$M$26:$M$35)=MAX(J$25:J34),"",IF(ISBLANK(K35),"",RANK(M35,$M$26:$M$35))),"")</f>
      </c>
      <c r="K35" s="99"/>
      <c r="L35" s="99"/>
      <c r="M35" s="107"/>
      <c r="N35" s="93"/>
    </row>
    <row r="36" ht="13.5" customHeight="1"/>
    <row r="37" ht="30" customHeight="1">
      <c r="B37" s="108" t="str">
        <f>'[1]data_jazyky'!$B$82</f>
        <v>U t k á n í   s :</v>
      </c>
    </row>
    <row r="38" ht="13.5" customHeight="1">
      <c r="B38" s="109"/>
    </row>
    <row r="39" spans="2:13" ht="14.25" customHeight="1">
      <c r="B39" s="110" t="str">
        <f>'[1]data_jazyky'!$B$83</f>
        <v>NEJVYŠŠÍM POČTEM BODŮ VÍTĚZNÉHO TÝMU</v>
      </c>
      <c r="C39" s="84"/>
      <c r="D39" s="84"/>
      <c r="E39" s="84"/>
      <c r="F39" s="85"/>
      <c r="G39" s="85"/>
      <c r="H39" s="110" t="str">
        <f>'[1]data_jazyky'!$B$84</f>
        <v>NEJNIŽŠÍM POČTEM BODŮ VÍTĚZNÉHO TÝMU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137</v>
      </c>
      <c r="C41" s="112"/>
      <c r="D41" s="113"/>
      <c r="E41" s="114" t="s">
        <v>151</v>
      </c>
      <c r="F41" s="115"/>
      <c r="G41" s="115"/>
      <c r="H41" s="111" t="s">
        <v>152</v>
      </c>
      <c r="I41" s="112"/>
      <c r="J41" s="112"/>
      <c r="K41" s="113"/>
      <c r="L41" s="116" t="s">
        <v>153</v>
      </c>
      <c r="M41" s="116"/>
      <c r="N41" s="117"/>
    </row>
    <row r="42" ht="13.5" customHeight="1"/>
    <row r="43" spans="2:13" ht="14.25" customHeight="1">
      <c r="B43" s="110" t="str">
        <f>'[1]data_jazyky'!$B$85</f>
        <v>NEJVYŠŠÍM POČTEM BODŮ PORAŽENÉHO TÝMU</v>
      </c>
      <c r="C43" s="84"/>
      <c r="D43" s="84"/>
      <c r="E43" s="84"/>
      <c r="F43" s="85"/>
      <c r="G43" s="85"/>
      <c r="H43" s="110" t="str">
        <f>'[1]data_jazyky'!$B$86</f>
        <v>NEJNIŽŠÍM POČTEM BODŮ PORAŽENÉHO TÝMU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156</v>
      </c>
      <c r="C45" s="112"/>
      <c r="D45" s="113"/>
      <c r="E45" s="114" t="s">
        <v>157</v>
      </c>
      <c r="F45" s="115"/>
      <c r="G45" s="115"/>
      <c r="H45" s="111" t="s">
        <v>158</v>
      </c>
      <c r="I45" s="112"/>
      <c r="J45" s="112"/>
      <c r="K45" s="113"/>
      <c r="L45" s="116" t="s">
        <v>159</v>
      </c>
      <c r="M45" s="116"/>
      <c r="N45" s="117"/>
    </row>
    <row r="46" ht="13.5" customHeight="1"/>
    <row r="47" spans="2:13" ht="14.25" customHeight="1">
      <c r="B47" s="110" t="str">
        <f>'[1]data_jazyky'!$B$87</f>
        <v>NEJVYŠŠÍM SOUČTEM BODŮ OBOU TÝMŮ</v>
      </c>
      <c r="C47" s="84"/>
      <c r="D47" s="84"/>
      <c r="E47" s="84"/>
      <c r="F47" s="85"/>
      <c r="G47" s="85"/>
      <c r="H47" s="110" t="str">
        <f>'[1]data_jazyky'!$B$88</f>
        <v>NEJNIŽŠÍM SOUČTEM BODŮ OBOU TÝMŮ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156</v>
      </c>
      <c r="C49" s="112"/>
      <c r="D49" s="113"/>
      <c r="E49" s="114" t="s">
        <v>157</v>
      </c>
      <c r="F49" s="115"/>
      <c r="G49" s="115"/>
      <c r="H49" s="111" t="s">
        <v>152</v>
      </c>
      <c r="I49" s="112"/>
      <c r="J49" s="112"/>
      <c r="K49" s="113"/>
      <c r="L49" s="116" t="s">
        <v>153</v>
      </c>
      <c r="M49" s="116"/>
      <c r="N49" s="117"/>
    </row>
    <row r="50" ht="13.5" customHeight="1"/>
    <row r="51" spans="2:13" ht="14.25" customHeight="1">
      <c r="B51" s="110" t="str">
        <f>'[1]data_jazyky'!$B$89</f>
        <v>NEJVYŠŠÍM BODOVÝM ROZDÍLEM</v>
      </c>
      <c r="C51" s="84"/>
      <c r="D51" s="84"/>
      <c r="E51" s="84"/>
      <c r="F51" s="85"/>
      <c r="G51" s="85"/>
      <c r="H51" s="110" t="str">
        <f>'[1]data_jazyky'!$B$90</f>
        <v>NEJNIŽŠÍM BODOVÝM ROZDÍLEM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164</v>
      </c>
      <c r="C53" s="112"/>
      <c r="D53" s="113"/>
      <c r="E53" s="114" t="s">
        <v>165</v>
      </c>
      <c r="F53" s="115"/>
      <c r="G53" s="115"/>
      <c r="H53" s="111" t="s">
        <v>166</v>
      </c>
      <c r="I53" s="112"/>
      <c r="J53" s="112"/>
      <c r="K53" s="113"/>
      <c r="L53" s="116" t="s">
        <v>167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tr">
        <f>'[1]data_jazyky'!$B$93</f>
        <v>PRŮMĚR HRÁČE ZE VŠECH ODEHRANÝCH HER V TOMTO KOLE :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163.76785278320312</v>
      </c>
      <c r="M56" s="121"/>
      <c r="N56" s="117"/>
    </row>
    <row r="57" spans="2:14" ht="15.75">
      <c r="B57" s="119" t="str">
        <f>'[1]data_jazyky'!$B$94</f>
        <v>PRŮMĚR DRUŽSTVA ZE VŠECH ODEHRANÝCH HER V TOMTO KOLE :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f>L56*3</f>
        <v>491.3035583496094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tr">
        <f>'[1]data_jazyky'!$B$76</f>
        <v>BODOVÁ AKTIVITA HRÁČŮ VE VZÁJEMNÝCH ZÁPASECH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tr">
        <f>UPPER('[1]data_jazyky'!$B$67)</f>
        <v>JEDNOTLIVCI</v>
      </c>
      <c r="C61" s="85"/>
      <c r="D61" s="85"/>
      <c r="E61" s="85"/>
      <c r="F61" s="85"/>
      <c r="G61" s="85"/>
      <c r="H61" s="85"/>
      <c r="I61" s="84"/>
      <c r="J61" s="85" t="str">
        <f>UPPER('[1]data_jazyky'!$B$70)</f>
        <v>DRUŽSTVA</v>
      </c>
      <c r="K61" s="85"/>
      <c r="L61" s="85"/>
      <c r="M61" s="85"/>
    </row>
    <row r="62" ht="6" customHeight="1"/>
    <row r="63" spans="2:14" ht="13.5" customHeight="1">
      <c r="B63" s="86"/>
      <c r="C63" s="87" t="str">
        <f>'[1]data_jazyky'!$B$71</f>
        <v>Jméno hráče</v>
      </c>
      <c r="D63" s="88" t="str">
        <f>'[1]data_jazyky'!$B$72</f>
        <v>Družstvo</v>
      </c>
      <c r="E63" s="88"/>
      <c r="F63" s="88"/>
      <c r="G63" s="89" t="str">
        <f>'[1]data_jazyky'!$B$74</f>
        <v>Body</v>
      </c>
      <c r="H63" s="89"/>
      <c r="I63" s="90"/>
      <c r="J63" s="86"/>
      <c r="K63" s="91" t="str">
        <f>'[1]data_jazyky'!$B$72</f>
        <v>Družstvo</v>
      </c>
      <c r="L63" s="91"/>
      <c r="M63" s="92" t="str">
        <f>'[1]data_jazyky'!$B$74</f>
        <v>Body</v>
      </c>
      <c r="N63" s="93"/>
    </row>
    <row r="64" spans="2:14" ht="13.5" customHeight="1">
      <c r="B64" s="94">
        <f>IF(G64&gt;0,IF(RANK(G64,$G$64:$G$73)=MAX(B$63:B63),"",IF(ISBLANK(C64),"",RANK(G64,$G$64:$G$73))),"")</f>
        <v>1</v>
      </c>
      <c r="C64" s="95" t="s">
        <v>104</v>
      </c>
      <c r="D64" s="96" t="s">
        <v>6</v>
      </c>
      <c r="E64" s="96"/>
      <c r="F64" s="96"/>
      <c r="G64" s="122">
        <v>7</v>
      </c>
      <c r="H64" s="122"/>
      <c r="I64" s="90"/>
      <c r="J64" s="98">
        <f>IF(M64&gt;0,IF(RANK(M64,$M$64:$M$73)=MAX(J$63:J63),"",IF(ISBLANK(K64),"",RANK(M64,$M$64:$M$73))),"")</f>
        <v>1</v>
      </c>
      <c r="K64" s="99" t="s">
        <v>11</v>
      </c>
      <c r="L64" s="99"/>
      <c r="M64" s="123">
        <v>15</v>
      </c>
      <c r="N64" s="93"/>
    </row>
    <row r="65" spans="2:14" ht="13.5" customHeight="1">
      <c r="B65" s="94">
        <f>IF(G65&gt;0,IF(RANK(G65,$G$64:$G$73)=MAX(B$63:B64),"",IF(ISBLANK(C65),"",RANK(G65,$G$64:$G$73))),"")</f>
      </c>
      <c r="C65" s="95" t="s">
        <v>105</v>
      </c>
      <c r="D65" s="101" t="s">
        <v>20</v>
      </c>
      <c r="E65" s="101"/>
      <c r="F65" s="101"/>
      <c r="G65" s="122">
        <v>7</v>
      </c>
      <c r="H65" s="122"/>
      <c r="I65" s="90"/>
      <c r="J65" s="98">
        <f>IF(M65&gt;0,IF(RANK(M65,$M$64:$M$73)=MAX(J$63:J64),"",IF(ISBLANK(K65),"",RANK(M65,$M$64:$M$73))),"")</f>
        <v>2</v>
      </c>
      <c r="K65" s="99" t="s">
        <v>6</v>
      </c>
      <c r="L65" s="99"/>
      <c r="M65" s="123">
        <v>14</v>
      </c>
      <c r="N65" s="93"/>
    </row>
    <row r="66" spans="2:14" ht="13.5" customHeight="1">
      <c r="B66" s="94">
        <f>IF(G66&gt;0,IF(RANK(G66,$G$64:$G$73)=MAX(B$63:B65),"",IF(ISBLANK(C66),"",RANK(G66,$G$64:$G$73))),"")</f>
        <v>3</v>
      </c>
      <c r="C66" s="95" t="s">
        <v>98</v>
      </c>
      <c r="D66" s="96" t="s">
        <v>11</v>
      </c>
      <c r="E66" s="96"/>
      <c r="F66" s="96"/>
      <c r="G66" s="122">
        <v>6</v>
      </c>
      <c r="H66" s="122"/>
      <c r="I66" s="90"/>
      <c r="J66" s="98">
        <f>IF(M66&gt;0,IF(RANK(M66,$M$64:$M$73)=MAX(J$63:J65),"",IF(ISBLANK(K66),"",RANK(M66,$M$64:$M$73))),"")</f>
        <v>3</v>
      </c>
      <c r="K66" s="99" t="s">
        <v>20</v>
      </c>
      <c r="L66" s="99"/>
      <c r="M66" s="123">
        <v>13</v>
      </c>
      <c r="N66" s="93"/>
    </row>
    <row r="67" spans="2:14" ht="13.5" customHeight="1">
      <c r="B67" s="94">
        <f>IF(G67&gt;0,IF(RANK(G67,$G$64:$G$73)=MAX(B$63:B66),"",IF(ISBLANK(C67),"",RANK(G67,$G$64:$G$73))),"")</f>
      </c>
      <c r="C67" s="95" t="s">
        <v>103</v>
      </c>
      <c r="D67" s="96" t="s">
        <v>12</v>
      </c>
      <c r="E67" s="96"/>
      <c r="F67" s="96"/>
      <c r="G67" s="122">
        <v>6</v>
      </c>
      <c r="H67" s="122"/>
      <c r="I67" s="90"/>
      <c r="J67" s="98">
        <f>IF(M67&gt;0,IF(RANK(M67,$M$64:$M$73)=MAX(J$63:J66),"",IF(ISBLANK(K67),"",RANK(M67,$M$64:$M$73))),"")</f>
      </c>
      <c r="K67" s="99" t="s">
        <v>12</v>
      </c>
      <c r="L67" s="99"/>
      <c r="M67" s="123">
        <v>13</v>
      </c>
      <c r="N67" s="93"/>
    </row>
    <row r="68" spans="2:14" ht="13.5" customHeight="1">
      <c r="B68" s="94">
        <f>IF(G68&gt;0,IF(RANK(G68,$G$64:$G$73)=MAX(B$63:B67),"",IF(ISBLANK(C68),"",RANK(G68,$G$64:$G$73))),"")</f>
      </c>
      <c r="C68" s="95" t="s">
        <v>110</v>
      </c>
      <c r="D68" s="96" t="s">
        <v>6</v>
      </c>
      <c r="E68" s="96"/>
      <c r="F68" s="96"/>
      <c r="G68" s="122">
        <v>6</v>
      </c>
      <c r="H68" s="122"/>
      <c r="I68" s="90"/>
      <c r="J68" s="98">
        <f>IF(M68&gt;0,IF(RANK(M68,$M$64:$M$73)=MAX(J$63:J67),"",IF(ISBLANK(K68),"",RANK(M68,$M$64:$M$73))),"")</f>
        <v>5</v>
      </c>
      <c r="K68" s="99" t="s">
        <v>15</v>
      </c>
      <c r="L68" s="99"/>
      <c r="M68" s="123">
        <v>12</v>
      </c>
      <c r="N68" s="93"/>
    </row>
    <row r="69" spans="2:14" ht="13.5" customHeight="1">
      <c r="B69" s="94">
        <f>IF(G69&gt;0,IF(RANK(G69,$G$64:$G$73)=MAX(B$63:B68),"",IF(ISBLANK(C69),"",RANK(G69,$G$64:$G$73))),"")</f>
        <v>6</v>
      </c>
      <c r="C69" s="95" t="s">
        <v>102</v>
      </c>
      <c r="D69" s="96" t="s">
        <v>11</v>
      </c>
      <c r="E69" s="96"/>
      <c r="F69" s="96"/>
      <c r="G69" s="122">
        <v>5</v>
      </c>
      <c r="H69" s="122"/>
      <c r="I69" s="90"/>
      <c r="J69" s="98">
        <f>IF(M69&gt;0,IF(RANK(M69,$M$64:$M$73)=MAX(J$63:J68),"",IF(ISBLANK(K69),"",RANK(M69,$M$64:$M$73))),"")</f>
        <v>6</v>
      </c>
      <c r="K69" s="99" t="s">
        <v>19</v>
      </c>
      <c r="L69" s="99"/>
      <c r="M69" s="123">
        <v>7.5</v>
      </c>
      <c r="N69" s="93"/>
    </row>
    <row r="70" spans="2:14" ht="13.5" customHeight="1">
      <c r="B70" s="94">
        <f>IF(G70&gt;0,IF(RANK(G70,$G$64:$G$73)=MAX(B$63:B69),"",IF(ISBLANK(C70),"",RANK(G70,$G$64:$G$73))),"")</f>
        <v>7</v>
      </c>
      <c r="C70" s="95" t="s">
        <v>97</v>
      </c>
      <c r="D70" s="96" t="s">
        <v>11</v>
      </c>
      <c r="E70" s="96"/>
      <c r="F70" s="96"/>
      <c r="G70" s="122">
        <v>4</v>
      </c>
      <c r="H70" s="122"/>
      <c r="I70" s="90"/>
      <c r="J70" s="98">
        <f>IF(M70&gt;0,IF(RANK(M70,$M$64:$M$73)=MAX(J$63:J69),"",IF(ISBLANK(K70),"",RANK(M70,$M$64:$M$73))),"")</f>
        <v>7</v>
      </c>
      <c r="K70" s="99" t="s">
        <v>7</v>
      </c>
      <c r="L70" s="99"/>
      <c r="M70" s="123">
        <v>5.5</v>
      </c>
      <c r="N70" s="93"/>
    </row>
    <row r="71" spans="2:14" ht="13.5" customHeight="1">
      <c r="B71" s="94">
        <f>IF(G71&gt;0,IF(RANK(G71,$G$64:$G$73)=MAX(B$63:B70),"",IF(ISBLANK(C71),"",RANK(G71,$G$64:$G$73))),"")</f>
      </c>
      <c r="C71" s="95" t="s">
        <v>107</v>
      </c>
      <c r="D71" s="96" t="s">
        <v>15</v>
      </c>
      <c r="E71" s="96"/>
      <c r="F71" s="96"/>
      <c r="G71" s="122">
        <v>4</v>
      </c>
      <c r="H71" s="122"/>
      <c r="I71" s="90"/>
      <c r="J71" s="98">
        <f>IF(M71&gt;0,IF(RANK(M71,$M$64:$M$73)=MAX(J$63:J70),"",IF(ISBLANK(K71),"",RANK(M71,$M$64:$M$73))),"")</f>
        <v>8</v>
      </c>
      <c r="K71" s="99" t="s">
        <v>16</v>
      </c>
      <c r="L71" s="99"/>
      <c r="M71" s="123">
        <v>4</v>
      </c>
      <c r="N71" s="93"/>
    </row>
    <row r="72" spans="2:14" ht="13.5" customHeight="1">
      <c r="B72" s="94">
        <f>IF(G72&gt;0,IF(RANK(G72,$G$64:$G$73)=MAX(B$63:B71),"",IF(ISBLANK(C72),"",RANK(G72,$G$64:$G$73))),"")</f>
      </c>
      <c r="C72" s="95" t="s">
        <v>114</v>
      </c>
      <c r="D72" s="96" t="s">
        <v>12</v>
      </c>
      <c r="E72" s="96"/>
      <c r="F72" s="96"/>
      <c r="G72" s="122">
        <v>4</v>
      </c>
      <c r="H72" s="122"/>
      <c r="I72" s="90"/>
      <c r="J72" s="98">
        <f>IF(M72&gt;0,IF(RANK(M72,$M$64:$M$73)=MAX(J$63:J71),"",IF(ISBLANK(K72),"",RANK(M72,$M$64:$M$73))),"")</f>
      </c>
      <c r="K72" s="99"/>
      <c r="L72" s="99"/>
      <c r="M72" s="123"/>
      <c r="N72" s="93"/>
    </row>
    <row r="73" spans="2:14" ht="13.5" customHeight="1">
      <c r="B73" s="94">
        <f>IF(G73&gt;0,IF(RANK(G73,$G$64:$G$73)=MAX(B$63:B72),"",IF(ISBLANK(C73),"",RANK(G73,$G$64:$G$73))),"")</f>
      </c>
      <c r="C73" s="95" t="s">
        <v>118</v>
      </c>
      <c r="D73" s="96" t="s">
        <v>15</v>
      </c>
      <c r="E73" s="96"/>
      <c r="F73" s="96"/>
      <c r="G73" s="122">
        <v>4</v>
      </c>
      <c r="H73" s="122"/>
      <c r="I73" s="90"/>
      <c r="J73" s="98">
        <f>IF(M73&gt;0,IF(RANK(M73,$M$64:$M$73)=MAX(J$63:J72),"",IF(ISBLANK(K73),"",RANK(M73,$M$64:$M$73))),"")</f>
      </c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138</v>
      </c>
      <c r="C76" s="125"/>
      <c r="D76" s="125"/>
      <c r="E76" s="125"/>
      <c r="F76" s="125"/>
      <c r="G76" s="125"/>
      <c r="H76" s="125"/>
      <c r="I76" s="125"/>
      <c r="J76" s="125"/>
      <c r="K76" s="126">
        <v>9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139</v>
      </c>
      <c r="C78" s="125"/>
      <c r="D78" s="125"/>
      <c r="E78" s="125"/>
      <c r="F78" s="125"/>
      <c r="G78" s="125"/>
      <c r="H78" s="125"/>
      <c r="I78" s="125"/>
      <c r="J78" s="125"/>
      <c r="K78" s="126">
        <v>13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140</v>
      </c>
      <c r="C80" s="125"/>
      <c r="D80" s="125"/>
      <c r="E80" s="125"/>
      <c r="F80" s="125"/>
      <c r="G80" s="125"/>
      <c r="H80" s="125"/>
      <c r="I80" s="125"/>
      <c r="J80" s="125"/>
      <c r="K80" s="126">
        <v>5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141</v>
      </c>
      <c r="C82" s="125"/>
      <c r="D82" s="125"/>
      <c r="E82" s="125"/>
      <c r="F82" s="125"/>
      <c r="G82" s="125"/>
      <c r="H82" s="125"/>
      <c r="I82" s="125"/>
      <c r="J82" s="125"/>
      <c r="K82" s="126">
        <v>1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tr">
        <f>'[1]data_jazyky'!$B$77</f>
        <v>ŽIVOT JE NĚKDY HOŘKÝ …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tr">
        <f>'[1]data_jazyky'!$B$79</f>
        <v>NEJNIŽŠÍ NÁHOZ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tr">
        <f>UPPER('[1]data_jazyky'!$B$67)</f>
        <v>JEDNOTLIVCI</v>
      </c>
      <c r="C90" s="85"/>
      <c r="D90" s="85"/>
      <c r="E90" s="85"/>
      <c r="F90" s="85"/>
      <c r="G90" s="85"/>
      <c r="H90" s="85"/>
      <c r="I90" s="84"/>
      <c r="J90" s="85" t="str">
        <f>UPPER('[1]data_jazyky'!$B$70)</f>
        <v>DRUŽSTVA</v>
      </c>
      <c r="K90" s="85"/>
      <c r="L90" s="85"/>
      <c r="M90" s="85"/>
    </row>
    <row r="91" ht="6" customHeight="1"/>
    <row r="92" spans="2:14" ht="13.5" customHeight="1">
      <c r="B92" s="86"/>
      <c r="C92" s="87" t="str">
        <f>'[1]data_jazyky'!$B$71</f>
        <v>Jméno hráče</v>
      </c>
      <c r="D92" s="88" t="str">
        <f>'[1]data_jazyky'!$B$72</f>
        <v>Družstvo</v>
      </c>
      <c r="E92" s="88"/>
      <c r="F92" s="88"/>
      <c r="G92" s="89" t="str">
        <f>'[1]data_jazyky'!$B$73</f>
        <v>Výkon</v>
      </c>
      <c r="H92" s="89"/>
      <c r="I92" s="90"/>
      <c r="J92" s="86"/>
      <c r="K92" s="91" t="str">
        <f>'[1]data_jazyky'!$B$72</f>
        <v>Družstvo</v>
      </c>
      <c r="L92" s="91"/>
      <c r="M92" s="92" t="str">
        <f>'[1]data_jazyky'!$B$73</f>
        <v>Výkon</v>
      </c>
      <c r="N92" s="93"/>
    </row>
    <row r="93" spans="2:14" ht="13.5" customHeight="1">
      <c r="B93" s="94">
        <f>IF(G93&gt;0,IF(RANK(G93,$G$93:$G$102,1)=MAX(B$92:B92),"",IF(ISBLANK(C93),"",RANK(G93,$G$93:$G$102,1))),"")</f>
        <v>1</v>
      </c>
      <c r="C93" s="95" t="s">
        <v>124</v>
      </c>
      <c r="D93" s="96" t="s">
        <v>16</v>
      </c>
      <c r="E93" s="96"/>
      <c r="F93" s="96"/>
      <c r="G93" s="97">
        <v>97</v>
      </c>
      <c r="H93" s="97"/>
      <c r="I93" s="90"/>
      <c r="J93" s="98">
        <f>IF(M93&gt;0,IF(RANK(M93,$M$93:$M$102,1)=MAX(J$92:J92),"",IF(ISBLANK(K93),"",RANK(M93,$M$93:$M$102,1))),"")</f>
        <v>1</v>
      </c>
      <c r="K93" s="99" t="s">
        <v>16</v>
      </c>
      <c r="L93" s="99"/>
      <c r="M93" s="100">
        <v>382</v>
      </c>
      <c r="N93" s="93"/>
    </row>
    <row r="94" spans="2:14" ht="13.5" customHeight="1">
      <c r="B94" s="94">
        <f>IF(G94&gt;0,IF(RANK(G94,$G$93:$G$102,1)=MAX(B$92:B93),"",IF(ISBLANK(C94),"",RANK(G94,$G$93:$G$102,1))),"")</f>
        <v>2</v>
      </c>
      <c r="C94" s="95" t="s">
        <v>120</v>
      </c>
      <c r="D94" s="101" t="s">
        <v>7</v>
      </c>
      <c r="E94" s="101"/>
      <c r="F94" s="101"/>
      <c r="G94" s="97">
        <v>108</v>
      </c>
      <c r="H94" s="97"/>
      <c r="I94" s="90"/>
      <c r="J94" s="98">
        <f>IF(M94&gt;0,IF(RANK(M94,$M$93:$M$102,1)=MAX(J$92:J93),"",IF(ISBLANK(K94),"",RANK(M94,$M$93:$M$102,1))),"")</f>
        <v>2</v>
      </c>
      <c r="K94" s="99" t="s">
        <v>7</v>
      </c>
      <c r="L94" s="99"/>
      <c r="M94" s="100">
        <v>390</v>
      </c>
      <c r="N94" s="93"/>
    </row>
    <row r="95" spans="2:14" ht="13.5" customHeight="1">
      <c r="B95" s="94">
        <f>IF(G95&gt;0,IF(RANK(G95,$G$93:$G$102,1)=MAX(B$92:B94),"",IF(ISBLANK(C95),"",RANK(G95,$G$93:$G$102,1))),"")</f>
        <v>3</v>
      </c>
      <c r="C95" s="95" t="s">
        <v>121</v>
      </c>
      <c r="D95" s="96" t="s">
        <v>7</v>
      </c>
      <c r="E95" s="96"/>
      <c r="F95" s="96"/>
      <c r="G95" s="97">
        <v>109</v>
      </c>
      <c r="H95" s="97"/>
      <c r="I95" s="90"/>
      <c r="J95" s="98">
        <f>IF(M95&gt;0,IF(RANK(M95,$M$93:$M$102,1)=MAX(J$92:J94),"",IF(ISBLANK(K95),"",RANK(M95,$M$93:$M$102,1))),"")</f>
        <v>3</v>
      </c>
      <c r="K95" s="99" t="s">
        <v>7</v>
      </c>
      <c r="L95" s="99"/>
      <c r="M95" s="100">
        <v>408</v>
      </c>
      <c r="N95" s="93"/>
    </row>
    <row r="96" spans="2:14" ht="13.5" customHeight="1">
      <c r="B96" s="94">
        <f>IF(G96&gt;0,IF(RANK(G96,$G$93:$G$102,1)=MAX(B$92:B95),"",IF(ISBLANK(C96),"",RANK(G96,$G$93:$G$102,1))),"")</f>
        <v>4</v>
      </c>
      <c r="C96" s="95" t="s">
        <v>119</v>
      </c>
      <c r="D96" s="96" t="s">
        <v>6</v>
      </c>
      <c r="E96" s="96"/>
      <c r="F96" s="96"/>
      <c r="G96" s="97">
        <v>113</v>
      </c>
      <c r="H96" s="97"/>
      <c r="I96" s="90"/>
      <c r="J96" s="98">
        <f>IF(M96&gt;0,IF(RANK(M96,$M$93:$M$102,1)=MAX(J$92:J95),"",IF(ISBLANK(K96),"",RANK(M96,$M$93:$M$102,1))),"")</f>
        <v>4</v>
      </c>
      <c r="K96" s="99" t="s">
        <v>7</v>
      </c>
      <c r="L96" s="99"/>
      <c r="M96" s="100">
        <v>420</v>
      </c>
      <c r="N96" s="93"/>
    </row>
    <row r="97" spans="2:14" ht="13.5" customHeight="1">
      <c r="B97" s="94">
        <f>IF(G97&gt;0,IF(RANK(G97,$G$93:$G$102,1)=MAX(B$92:B96),"",IF(ISBLANK(C97),"",RANK(G97,$G$93:$G$102,1))),"")</f>
        <v>5</v>
      </c>
      <c r="C97" s="95" t="s">
        <v>127</v>
      </c>
      <c r="D97" s="96" t="s">
        <v>19</v>
      </c>
      <c r="E97" s="96"/>
      <c r="F97" s="96"/>
      <c r="G97" s="97">
        <v>116</v>
      </c>
      <c r="H97" s="97"/>
      <c r="I97" s="90"/>
      <c r="J97" s="98">
        <f>IF(M97&gt;0,IF(RANK(M97,$M$93:$M$102,1)=MAX(J$92:J96),"",IF(ISBLANK(K97),"",RANK(M97,$M$93:$M$102,1))),"")</f>
        <v>5</v>
      </c>
      <c r="K97" s="99" t="s">
        <v>19</v>
      </c>
      <c r="L97" s="99"/>
      <c r="M97" s="100">
        <v>427</v>
      </c>
      <c r="N97" s="93"/>
    </row>
    <row r="98" spans="2:14" ht="13.5" customHeight="1">
      <c r="B98" s="94">
        <f>IF(G98&gt;0,IF(RANK(G98,$G$93:$G$102,1)=MAX(B$92:B97),"",IF(ISBLANK(C98),"",RANK(G98,$G$93:$G$102,1))),"")</f>
        <v>6</v>
      </c>
      <c r="C98" s="95" t="s">
        <v>128</v>
      </c>
      <c r="D98" s="96" t="s">
        <v>7</v>
      </c>
      <c r="E98" s="96"/>
      <c r="F98" s="96"/>
      <c r="G98" s="97">
        <v>119</v>
      </c>
      <c r="H98" s="97"/>
      <c r="I98" s="90"/>
      <c r="J98" s="98">
        <f>IF(M98&gt;0,IF(RANK(M98,$M$93:$M$102,1)=MAX(J$92:J97),"",IF(ISBLANK(K98),"",RANK(M98,$M$93:$M$102,1))),"")</f>
        <v>6</v>
      </c>
      <c r="K98" s="99" t="s">
        <v>19</v>
      </c>
      <c r="L98" s="99"/>
      <c r="M98" s="100">
        <v>429</v>
      </c>
      <c r="N98" s="93"/>
    </row>
    <row r="99" spans="2:14" ht="13.5" customHeight="1">
      <c r="B99" s="94">
        <f>IF(G99&gt;0,IF(RANK(G99,$G$93:$G$102,1)=MAX(B$92:B98),"",IF(ISBLANK(C99),"",RANK(G99,$G$93:$G$102,1))),"")</f>
        <v>7</v>
      </c>
      <c r="C99" s="95" t="s">
        <v>125</v>
      </c>
      <c r="D99" s="96" t="s">
        <v>16</v>
      </c>
      <c r="E99" s="96"/>
      <c r="F99" s="96"/>
      <c r="G99" s="97">
        <v>120</v>
      </c>
      <c r="H99" s="97"/>
      <c r="I99" s="90"/>
      <c r="J99" s="98">
        <f>IF(M99&gt;0,IF(RANK(M99,$M$93:$M$102,1)=MAX(J$92:J98),"",IF(ISBLANK(K99),"",RANK(M99,$M$93:$M$102,1))),"")</f>
        <v>7</v>
      </c>
      <c r="K99" s="99" t="s">
        <v>7</v>
      </c>
      <c r="L99" s="99"/>
      <c r="M99" s="100">
        <v>432</v>
      </c>
      <c r="N99" s="93"/>
    </row>
    <row r="100" spans="2:14" ht="13.5" customHeight="1">
      <c r="B100" s="94">
        <f>IF(G100&gt;0,IF(RANK(G100,$G$93:$G$102,1)=MAX(B$92:B99),"",IF(ISBLANK(C100),"",RANK(G100,$G$93:$G$102,1))),"")</f>
        <v>8</v>
      </c>
      <c r="C100" s="95" t="s">
        <v>108</v>
      </c>
      <c r="D100" s="96" t="s">
        <v>15</v>
      </c>
      <c r="E100" s="96"/>
      <c r="F100" s="96"/>
      <c r="G100" s="97">
        <v>121</v>
      </c>
      <c r="H100" s="97"/>
      <c r="I100" s="90"/>
      <c r="J100" s="98">
        <f>IF(M100&gt;0,IF(RANK(M100,$M$93:$M$102,1)=MAX(J$92:J99),"",IF(ISBLANK(K100),"",RANK(M100,$M$93:$M$102,1))),"")</f>
        <v>8</v>
      </c>
      <c r="K100" s="99" t="s">
        <v>7</v>
      </c>
      <c r="L100" s="99"/>
      <c r="M100" s="100">
        <v>438</v>
      </c>
      <c r="N100" s="93"/>
    </row>
    <row r="101" spans="2:14" ht="13.5" customHeight="1">
      <c r="B101" s="94">
        <f>IF(G101&gt;0,IF(RANK(G101,$G$93:$G$102,1)=MAX(B$92:B100),"",IF(ISBLANK(C101),"",RANK(G101,$G$93:$G$102,1))),"")</f>
        <v>9</v>
      </c>
      <c r="C101" s="95" t="s">
        <v>126</v>
      </c>
      <c r="D101" s="96" t="s">
        <v>19</v>
      </c>
      <c r="E101" s="96"/>
      <c r="F101" s="96"/>
      <c r="G101" s="97">
        <v>123</v>
      </c>
      <c r="H101" s="97"/>
      <c r="I101" s="90"/>
      <c r="J101" s="98">
        <f>IF(M101&gt;0,IF(RANK(M101,$M$93:$M$102,1)=MAX(J$92:J100),"",IF(ISBLANK(K101),"",RANK(M101,$M$93:$M$102,1))),"")</f>
        <v>9</v>
      </c>
      <c r="K101" s="99" t="s">
        <v>19</v>
      </c>
      <c r="L101" s="99"/>
      <c r="M101" s="100">
        <v>452</v>
      </c>
      <c r="N101" s="93"/>
    </row>
    <row r="102" spans="2:14" ht="13.5" customHeight="1">
      <c r="B102" s="94">
        <f>IF(G102&gt;0,IF(RANK(G102,$G$93:$G$102,1)=MAX(B$92:B101),"",IF(ISBLANK(C102),"",RANK(G102,$G$93:$G$102,1))),"")</f>
      </c>
      <c r="C102" s="95" t="s">
        <v>106</v>
      </c>
      <c r="D102" s="96" t="s">
        <v>20</v>
      </c>
      <c r="E102" s="96"/>
      <c r="F102" s="96"/>
      <c r="G102" s="97">
        <v>123</v>
      </c>
      <c r="H102" s="97"/>
      <c r="I102" s="90"/>
      <c r="J102" s="98">
        <f>IF(M102&gt;0,IF(RANK(M102,$M$93:$M$102,1)=MAX(J$92:J101),"",IF(ISBLANK(K102),"",RANK(M102,$M$93:$M$102,1))),"")</f>
      </c>
      <c r="K102" s="99" t="s">
        <v>16</v>
      </c>
      <c r="L102" s="99"/>
      <c r="M102" s="100">
        <v>452</v>
      </c>
      <c r="N102" s="93"/>
    </row>
    <row r="104" spans="2:13" ht="13.5" customHeight="1">
      <c r="B104" s="83" t="str">
        <f>'[1]data_jazyky'!$B$81</f>
        <v>NEJNIŽŠÍ PRŮMĚR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tr">
        <f>UPPER('[1]data_jazyky'!$B$67)</f>
        <v>JEDNOTLIVCI</v>
      </c>
      <c r="C106" s="85"/>
      <c r="D106" s="85"/>
      <c r="E106" s="85"/>
      <c r="F106" s="85"/>
      <c r="G106" s="85"/>
      <c r="H106" s="85"/>
      <c r="I106" s="84"/>
      <c r="J106" s="85" t="str">
        <f>UPPER('[1]data_jazyky'!$B$70)</f>
        <v>DRUŽSTVA</v>
      </c>
      <c r="K106" s="85"/>
      <c r="L106" s="85"/>
      <c r="M106" s="85"/>
    </row>
    <row r="107" ht="6" customHeight="1"/>
    <row r="108" spans="2:14" ht="13.5" customHeight="1">
      <c r="B108" s="86"/>
      <c r="C108" s="87" t="str">
        <f>'[1]data_jazyky'!$B$71</f>
        <v>Jméno hráče</v>
      </c>
      <c r="D108" s="88" t="str">
        <f>'[1]data_jazyky'!$B$72</f>
        <v>Družstvo</v>
      </c>
      <c r="E108" s="88"/>
      <c r="F108" s="88"/>
      <c r="G108" s="89" t="str">
        <f>'[1]data_jazyky'!$B$75</f>
        <v>Průměr</v>
      </c>
      <c r="H108" s="89"/>
      <c r="I108" s="90"/>
      <c r="J108" s="86"/>
      <c r="K108" s="91" t="str">
        <f>'[1]data_jazyky'!$B$72</f>
        <v>Družstvo</v>
      </c>
      <c r="L108" s="91"/>
      <c r="M108" s="92" t="str">
        <f>'[1]data_jazyky'!$B$75</f>
        <v>Průměr</v>
      </c>
      <c r="N108" s="93"/>
    </row>
    <row r="109" spans="2:14" ht="13.5" customHeight="1">
      <c r="B109" s="94">
        <f>IF(G109&gt;0,IF(RANK(G109,$G$109:$G$118,1)=MAX(B$108:B108),"",IF(ISBLANK(C109),"",RANK(G109,$G$109:$G$118,1))),"")</f>
        <v>1</v>
      </c>
      <c r="C109" s="95" t="s">
        <v>128</v>
      </c>
      <c r="D109" s="96" t="s">
        <v>7</v>
      </c>
      <c r="E109" s="96"/>
      <c r="F109" s="96"/>
      <c r="G109" s="106">
        <v>122.5</v>
      </c>
      <c r="H109" s="106"/>
      <c r="I109" s="90"/>
      <c r="J109" s="98">
        <f>IF(M109&gt;0,IF(RANK(M109,$M$109:$M$118,1)=MAX(J$108:J108),"",IF(ISBLANK(K109),"",RANK(M109,$M$109:$M$118,1))),"")</f>
        <v>1</v>
      </c>
      <c r="K109" s="99" t="s">
        <v>7</v>
      </c>
      <c r="L109" s="99"/>
      <c r="M109" s="107">
        <v>437.2857142857143</v>
      </c>
      <c r="N109" s="93"/>
    </row>
    <row r="110" spans="2:14" ht="13.5" customHeight="1">
      <c r="B110" s="94">
        <f>IF(G110&gt;0,IF(RANK(G110,$G$109:$G$118,1)=MAX(B$108:B109),"",IF(ISBLANK(C110),"",RANK(G110,$G$109:$G$118,1))),"")</f>
        <v>2</v>
      </c>
      <c r="C110" s="95" t="s">
        <v>127</v>
      </c>
      <c r="D110" s="101" t="s">
        <v>19</v>
      </c>
      <c r="E110" s="101"/>
      <c r="F110" s="101"/>
      <c r="G110" s="106">
        <v>138.25</v>
      </c>
      <c r="H110" s="106"/>
      <c r="I110" s="90"/>
      <c r="J110" s="98">
        <f>IF(M110&gt;0,IF(RANK(M110,$M$109:$M$118,1)=MAX(J$108:J109),"",IF(ISBLANK(K110),"",RANK(M110,$M$109:$M$118,1))),"")</f>
        <v>2</v>
      </c>
      <c r="K110" s="99" t="s">
        <v>19</v>
      </c>
      <c r="L110" s="99"/>
      <c r="M110" s="107">
        <v>450.14285714285717</v>
      </c>
      <c r="N110" s="93"/>
    </row>
    <row r="111" spans="2:14" ht="13.5" customHeight="1">
      <c r="B111" s="94">
        <f>IF(G111&gt;0,IF(RANK(G111,$G$109:$G$118,1)=MAX(B$108:B110),"",IF(ISBLANK(C111),"",RANK(G111,$G$109:$G$118,1))),"")</f>
        <v>3</v>
      </c>
      <c r="C111" s="95" t="s">
        <v>124</v>
      </c>
      <c r="D111" s="96" t="s">
        <v>16</v>
      </c>
      <c r="E111" s="96"/>
      <c r="F111" s="96"/>
      <c r="G111" s="106">
        <v>139.42857142857142</v>
      </c>
      <c r="H111" s="106"/>
      <c r="I111" s="90"/>
      <c r="J111" s="98">
        <f>IF(M111&gt;0,IF(RANK(M111,$M$109:$M$118,1)=MAX(J$108:J110),"",IF(ISBLANK(K111),"",RANK(M111,$M$109:$M$118,1))),"")</f>
        <v>3</v>
      </c>
      <c r="K111" s="99" t="s">
        <v>16</v>
      </c>
      <c r="L111" s="99"/>
      <c r="M111" s="107">
        <v>453.57142857142856</v>
      </c>
      <c r="N111" s="93"/>
    </row>
    <row r="112" spans="2:14" ht="13.5" customHeight="1">
      <c r="B112" s="94">
        <f>IF(G112&gt;0,IF(RANK(G112,$G$109:$G$118,1)=MAX(B$108:B111),"",IF(ISBLANK(C112),"",RANK(G112,$G$109:$G$118,1))),"")</f>
        <v>4</v>
      </c>
      <c r="C112" s="95" t="s">
        <v>120</v>
      </c>
      <c r="D112" s="96" t="s">
        <v>7</v>
      </c>
      <c r="E112" s="96"/>
      <c r="F112" s="96"/>
      <c r="G112" s="106">
        <v>140.8</v>
      </c>
      <c r="H112" s="106"/>
      <c r="I112" s="90"/>
      <c r="J112" s="98">
        <f>IF(M112&gt;0,IF(RANK(M112,$M$109:$M$118,1)=MAX(J$108:J111),"",IF(ISBLANK(K112),"",RANK(M112,$M$109:$M$118,1))),"")</f>
        <v>4</v>
      </c>
      <c r="K112" s="99" t="s">
        <v>15</v>
      </c>
      <c r="L112" s="99"/>
      <c r="M112" s="107">
        <v>483</v>
      </c>
      <c r="N112" s="93"/>
    </row>
    <row r="113" spans="2:14" ht="13.5" customHeight="1">
      <c r="B113" s="94">
        <f>IF(G113&gt;0,IF(RANK(G113,$G$109:$G$118,1)=MAX(B$108:B112),"",IF(ISBLANK(C113),"",RANK(G113,$G$109:$G$118,1))),"")</f>
        <v>5</v>
      </c>
      <c r="C113" s="95" t="s">
        <v>122</v>
      </c>
      <c r="D113" s="96" t="s">
        <v>19</v>
      </c>
      <c r="E113" s="96"/>
      <c r="F113" s="96"/>
      <c r="G113" s="106">
        <v>145.14285714285714</v>
      </c>
      <c r="H113" s="106"/>
      <c r="I113" s="90"/>
      <c r="J113" s="98">
        <f>IF(M113&gt;0,IF(RANK(M113,$M$109:$M$118,1)=MAX(J$108:J112),"",IF(ISBLANK(K113),"",RANK(M113,$M$109:$M$118,1))),"")</f>
        <v>5</v>
      </c>
      <c r="K113" s="99" t="s">
        <v>6</v>
      </c>
      <c r="L113" s="99"/>
      <c r="M113" s="107">
        <v>493.14285714285717</v>
      </c>
      <c r="N113" s="93"/>
    </row>
    <row r="114" spans="2:14" ht="13.5" customHeight="1">
      <c r="B114" s="94">
        <f>IF(G114&gt;0,IF(RANK(G114,$G$109:$G$118,1)=MAX(B$108:B113),"",IF(ISBLANK(C114),"",RANK(G114,$G$109:$G$118,1))),"")</f>
        <v>6</v>
      </c>
      <c r="C114" s="95" t="s">
        <v>119</v>
      </c>
      <c r="D114" s="96" t="s">
        <v>6</v>
      </c>
      <c r="E114" s="96"/>
      <c r="F114" s="96"/>
      <c r="G114" s="106">
        <v>145.57142857142858</v>
      </c>
      <c r="H114" s="106"/>
      <c r="I114" s="90"/>
      <c r="J114" s="98">
        <f>IF(M114&gt;0,IF(RANK(M114,$M$109:$M$118,1)=MAX(J$108:J113),"",IF(ISBLANK(K114),"",RANK(M114,$M$109:$M$118,1))),"")</f>
        <v>6</v>
      </c>
      <c r="K114" s="99" t="s">
        <v>12</v>
      </c>
      <c r="L114" s="99"/>
      <c r="M114" s="107">
        <v>516.7142857142857</v>
      </c>
      <c r="N114" s="93"/>
    </row>
    <row r="115" spans="2:14" ht="13.5" customHeight="1">
      <c r="B115" s="94">
        <f>IF(G115&gt;0,IF(RANK(G115,$G$109:$G$118,1)=MAX(B$108:B114),"",IF(ISBLANK(C115),"",RANK(G115,$G$109:$G$118,1))),"")</f>
        <v>7</v>
      </c>
      <c r="C115" s="95" t="s">
        <v>121</v>
      </c>
      <c r="D115" s="96" t="s">
        <v>7</v>
      </c>
      <c r="E115" s="96"/>
      <c r="F115" s="96"/>
      <c r="G115" s="106">
        <v>146.14285714285714</v>
      </c>
      <c r="H115" s="106"/>
      <c r="I115" s="90"/>
      <c r="J115" s="98">
        <f>IF(M115&gt;0,IF(RANK(M115,$M$109:$M$118,1)=MAX(J$108:J114),"",IF(ISBLANK(K115),"",RANK(M115,$M$109:$M$118,1))),"")</f>
        <v>7</v>
      </c>
      <c r="K115" s="99" t="s">
        <v>20</v>
      </c>
      <c r="L115" s="99"/>
      <c r="M115" s="107">
        <v>531</v>
      </c>
      <c r="N115" s="93"/>
    </row>
    <row r="116" spans="2:14" ht="13.5" customHeight="1">
      <c r="B116" s="94">
        <f>IF(G116&gt;0,IF(RANK(G116,$G$109:$G$118,1)=MAX(B$108:B115),"",IF(ISBLANK(C116),"",RANK(G116,$G$109:$G$118,1))),"")</f>
        <v>8</v>
      </c>
      <c r="C116" s="95" t="s">
        <v>108</v>
      </c>
      <c r="D116" s="96" t="s">
        <v>15</v>
      </c>
      <c r="E116" s="96"/>
      <c r="F116" s="96"/>
      <c r="G116" s="106">
        <v>146.33333333333334</v>
      </c>
      <c r="H116" s="106"/>
      <c r="I116" s="90"/>
      <c r="J116" s="98">
        <f>IF(M116&gt;0,IF(RANK(M116,$M$109:$M$118,1)=MAX(J$108:J115),"",IF(ISBLANK(K116),"",RANK(M116,$M$109:$M$118,1))),"")</f>
        <v>8</v>
      </c>
      <c r="K116" s="99" t="s">
        <v>11</v>
      </c>
      <c r="L116" s="99"/>
      <c r="M116" s="107">
        <v>565.5714285714286</v>
      </c>
      <c r="N116" s="93"/>
    </row>
    <row r="117" spans="2:14" ht="13.5" customHeight="1">
      <c r="B117" s="94">
        <f>IF(G117&gt;0,IF(RANK(G117,$G$109:$G$118,1)=MAX(B$108:B116),"",IF(ISBLANK(C117),"",RANK(G117,$G$109:$G$118,1))),"")</f>
        <v>9</v>
      </c>
      <c r="C117" s="95" t="s">
        <v>125</v>
      </c>
      <c r="D117" s="96" t="s">
        <v>16</v>
      </c>
      <c r="E117" s="96"/>
      <c r="F117" s="96"/>
      <c r="G117" s="106">
        <v>148</v>
      </c>
      <c r="H117" s="106"/>
      <c r="I117" s="90"/>
      <c r="J117" s="98">
        <f>IF(M117&gt;0,IF(RANK(M117,$M$109:$M$118,1)=MAX(J$108:J116),"",IF(ISBLANK(K117),"",RANK(M117,$M$109:$M$118,1))),"")</f>
      </c>
      <c r="K117" s="99"/>
      <c r="L117" s="99"/>
      <c r="M117" s="107"/>
      <c r="N117" s="93"/>
    </row>
    <row r="118" spans="2:14" ht="13.5" customHeight="1">
      <c r="B118" s="94">
        <f>IF(G118&gt;0,IF(RANK(G118,$G$109:$G$118,1)=MAX(B$108:B117),"",IF(ISBLANK(C118),"",RANK(G118,$G$109:$G$118,1))),"")</f>
        <v>10</v>
      </c>
      <c r="C118" s="95" t="s">
        <v>126</v>
      </c>
      <c r="D118" s="96" t="s">
        <v>19</v>
      </c>
      <c r="E118" s="96"/>
      <c r="F118" s="96"/>
      <c r="G118" s="106">
        <v>148.16666666666666</v>
      </c>
      <c r="H118" s="106"/>
      <c r="I118" s="90"/>
      <c r="J118" s="98">
        <f>IF(M118&gt;0,IF(RANK(M118,$M$109:$M$118,1)=MAX(J$108:J117),"",IF(ISBLANK(K118),"",RANK(M118,$M$109:$M$118,1))),"")</f>
      </c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2014-11-16T21:31:45Z</dcterms:created>
  <dcterms:modified xsi:type="dcterms:W3CDTF">2014-11-16T21:32:26Z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