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Výsledky" sheetId="1" r:id="rId1"/>
    <sheet name="Tabulka" sheetId="2" r:id="rId2"/>
    <sheet name="Jednotlivci" sheetId="3" r:id="rId3"/>
    <sheet name="Statistika" sheetId="4" r:id="rId4"/>
    <sheet name="Statistika celková" sheetId="5" r:id="rId5"/>
  </sheets>
  <externalReferences>
    <externalReference r:id="rId8"/>
  </externalReferences>
  <definedNames>
    <definedName name="AD" localSheetId="4">'[1]centra'!$J$3</definedName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DruzstvoMinNd" localSheetId="4">'Statistika celková'!$K$92</definedName>
    <definedName name="e_DruzstvoMinNj" localSheetId="4">'Statistika celková'!$D$92</definedName>
    <definedName name="e_DruzstvoMinPd" localSheetId="4">'Statistika celková'!$K$108</definedName>
    <definedName name="e_DruzstvoMinPj" localSheetId="4">'Statistika celková'!$D$108</definedName>
    <definedName name="e_DruzstvoNHd">#REF!</definedName>
    <definedName name="e_DruzstvoNHj">#REF!</definedName>
    <definedName name="e_DruzstvoNN">#REF!</definedName>
    <definedName name="e_DruzstvoNNd">#REF!</definedName>
    <definedName name="e_DruzstvoNP">#REF!</definedName>
    <definedName name="e_DruzstvoNPd">#REF!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menoMinNj" localSheetId="4">'Statistika celková'!$C$92</definedName>
    <definedName name="e_JmenoMinPj" localSheetId="4">'Statistika celková'!$C$108</definedName>
    <definedName name="e_JmenoNHj">#REF!</definedName>
    <definedName name="e_JmenoNN">#REF!</definedName>
    <definedName name="e_JmenoNP">#REF!</definedName>
    <definedName name="e_Nazev" localSheetId="4">'Statistika celková'!$A$2</definedName>
    <definedName name="e_PorMinNd" localSheetId="4">'Statistika celková'!$J$92</definedName>
    <definedName name="e_PorMinNj" localSheetId="4">'Statistika celková'!$B$92</definedName>
    <definedName name="e_PorMinPd" localSheetId="4">'Statistika celková'!$J$108</definedName>
    <definedName name="e_PorMinPj" localSheetId="4">'Statistika celková'!$B$108</definedName>
    <definedName name="e_PorNHd">#REF!</definedName>
    <definedName name="e_PorNHj">#REF!</definedName>
    <definedName name="e_PorNN">#REF!</definedName>
    <definedName name="e_PorNNd">#REF!</definedName>
    <definedName name="e_PorNP">#REF!</definedName>
    <definedName name="e_PorNPd">#REF!</definedName>
    <definedName name="e_PrumerKola">#REF!</definedName>
    <definedName name="e_PrumerMinPd" localSheetId="4">'Statistika celková'!$M$108</definedName>
    <definedName name="e_PrumerMinPj" localSheetId="4">'Statistika celková'!$G$108</definedName>
    <definedName name="e_PrumerNP">#REF!</definedName>
    <definedName name="e_PrumerNPd">#REF!</definedName>
    <definedName name="e_ScoreDifferMax">#REF!</definedName>
    <definedName name="e_ScoreDifferMin">#REF!</definedName>
    <definedName name="e_ScoreLossMax">#REF!</definedName>
    <definedName name="e_ScoreLossMin">#REF!</definedName>
    <definedName name="e_ScoreSumaMax">#REF!</definedName>
    <definedName name="e_ScoreSumaMin">#REF!</definedName>
    <definedName name="e_ScoreWinMax">#REF!</definedName>
    <definedName name="e_ScoreWinMin">#REF!</definedName>
    <definedName name="e_Statistika">#REF!</definedName>
    <definedName name="e_TeamDifferMax">#REF!</definedName>
    <definedName name="e_TeamDifferMin">#REF!</definedName>
    <definedName name="e_TeamLossMax">#REF!</definedName>
    <definedName name="e_TeamLossMin">#REF!</definedName>
    <definedName name="e_TeamSumaMax">#REF!</definedName>
    <definedName name="e_TeamSumaMin">#REF!</definedName>
    <definedName name="e_TeamWinMax">#REF!</definedName>
    <definedName name="e_TeamWinMin">#REF!</definedName>
    <definedName name="e_v32">#REF!</definedName>
    <definedName name="e_v41">#REF!</definedName>
    <definedName name="e_v50">#REF!</definedName>
    <definedName name="e_vOst">#REF!</definedName>
    <definedName name="e_VykonMinNd" localSheetId="4">'Statistika celková'!$M$92</definedName>
    <definedName name="e_VykonMinNj" localSheetId="4">'Statistika celková'!$G$92</definedName>
    <definedName name="e_VykonNHd">#REF!</definedName>
    <definedName name="e_VykonNHj">#REF!</definedName>
    <definedName name="e_VykonNN">#REF!</definedName>
    <definedName name="e_VykonNNd">#REF!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UseBonus">'[1]data_nastavení'!$B$10</definedName>
    <definedName name="n_UseHandicap">'[1]data_nastavení'!$B$9</definedName>
    <definedName name="_xlnm.Print_Area" localSheetId="2">'Jednotlivci'!$A$1:$Q$53</definedName>
    <definedName name="_xlnm.Print_Area" localSheetId="3">'Statistika'!$A$1:$N$118</definedName>
    <definedName name="_xlnm.Print_Area" localSheetId="4">'Statistika celková'!$A$1:$N$118</definedName>
    <definedName name="_xlnm.Print_Area" localSheetId="1">'Tabulka'!$A$1:$N$52</definedName>
    <definedName name="_xlnm.Print_Area" localSheetId="0">'Výsledky'!$A$1:$J$119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'[1]výsledky'!$AY$823:$BR$832</definedName>
    <definedName name="V_cislo">'[1]výsledky'!$I$2,'[1]výsledky'!$U$2,'[1]výsledky'!$AE$2,'[1]výsledky'!$AQ$2</definedName>
    <definedName name="V_druzstva">'[1]výsledky'!$AY$833:$BR$833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'[1]výsledky'!$AY$844:$BR$853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'[1]výsledky'!$AY$834:$BR$843</definedName>
    <definedName name="V_jmeno">'[1]výsledky'!$E$2,'[1]výsledky'!$V$2,'[1]výsledky'!$AA$2,'[1]výsledky'!$AR$2</definedName>
    <definedName name="V_odkaz">'[1]výsledky'!$AY$865:$BR$865</definedName>
    <definedName name="V_pocet">'[1]výsledky'!$AY$864:$BR$864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2" hidden="1">'Jednotlivci'!$F$1:$L$5</definedName>
    <definedName name="Z_15451C73_F8AD_11D7_B4DE_000103BA9DEB_.wvu.PrintArea" localSheetId="1" hidden="1">'Tabulka'!$C$5:$M$7</definedName>
    <definedName name="Z_15451C76_F8AD_11D7_B4DE_000103BA9DEB_.wvu.PrintArea" localSheetId="2" hidden="1">'Jednotlivci'!$F$1:$L$5</definedName>
    <definedName name="Z_15451C76_F8AD_11D7_B4DE_000103BA9DEB_.wvu.PrintArea" localSheetId="1" hidden="1">'Tabulka'!$C$5:$M$7</definedName>
    <definedName name="Z_15451C79_F8AD_11D7_B4DE_000103BA9DEB_.wvu.PrintArea" localSheetId="2" hidden="1">'Jednotlivci'!$F$1:$L$5</definedName>
    <definedName name="Z_15451C79_F8AD_11D7_B4DE_000103BA9DEB_.wvu.PrintArea" localSheetId="1" hidden="1">'Tabulka'!$C$5:$M$7</definedName>
    <definedName name="Z_15451C7C_F8AD_11D7_B4DE_000103BA9DEB_.wvu.PrintArea" localSheetId="2" hidden="1">'Jednotlivci'!$F$1:$L$5</definedName>
    <definedName name="Z_15451C7C_F8AD_11D7_B4DE_000103BA9DEB_.wvu.PrintArea" localSheetId="1" hidden="1">'Tabulka'!$C$5:$M$7</definedName>
    <definedName name="Z_15451D1C_F8AD_11D7_B4DE_000103BA9DEB_.wvu.PrintArea" localSheetId="2" hidden="1">'Jednotlivci'!$F$1:$L$5</definedName>
    <definedName name="Z_15451D1C_F8AD_11D7_B4DE_000103BA9DEB_.wvu.PrintArea" localSheetId="1" hidden="1">'Tabulka'!$C$5:$M$7</definedName>
    <definedName name="Z_AF314E4F_83C3_4DF2_B4A9_655F7BE666E6_.wvu.PrintArea" localSheetId="2" hidden="1">'Jednotlivci'!$F$1:$L$5</definedName>
    <definedName name="Z_AF314E4F_83C3_4DF2_B4A9_655F7BE666E6_.wvu.PrintArea" localSheetId="1" hidden="1">'Tabulka'!$C$5:$M$7</definedName>
  </definedNames>
  <calcPr calcMode="manual" fullCalcOnLoad="1"/>
</workbook>
</file>

<file path=xl/sharedStrings.xml><?xml version="1.0" encoding="utf-8"?>
<sst xmlns="http://schemas.openxmlformats.org/spreadsheetml/2006/main" count="829" uniqueCount="170">
  <si>
    <t>:</t>
  </si>
  <si>
    <t xml:space="preserve">D :   </t>
  </si>
  <si>
    <t xml:space="preserve">H :   </t>
  </si>
  <si>
    <t>1. Bowlingová liga sk. E</t>
  </si>
  <si>
    <t>5. hrací den - 25.1.2015</t>
  </si>
  <si>
    <t>centrum Brno - Kostka</t>
  </si>
  <si>
    <t>Bowling Academy</t>
  </si>
  <si>
    <t>Draci Brno</t>
  </si>
  <si>
    <t>0 : 5</t>
  </si>
  <si>
    <t>Spáčil Jan st. 220, Vinklárek Pavel 189, Plechata Tomáš 168</t>
  </si>
  <si>
    <t>Kratochvíl Miloslav 247, Hladík Karel 249, Michal Richter 219</t>
  </si>
  <si>
    <t>SBK Mikulov</t>
  </si>
  <si>
    <t>Goldfish Bowl</t>
  </si>
  <si>
    <t>4 : 1</t>
  </si>
  <si>
    <t>Franc Jiří 200, Tručka Michal 164, Strapina Václav 178</t>
  </si>
  <si>
    <t>Harašta Jiří 173, Konečný Pavel 145, Minář Zdeněk 188</t>
  </si>
  <si>
    <t>OKO - Křesťan</t>
  </si>
  <si>
    <t>Rapi - Tec</t>
  </si>
  <si>
    <t>3 : 2</t>
  </si>
  <si>
    <t>Baier Jan 205, Křesťan Miroslav 172, Orálek Martin 215</t>
  </si>
  <si>
    <t>Burianová Eva 198 ( +10), Burian Ivan 188, Surán Ondřej 171</t>
  </si>
  <si>
    <t>Excalibur Frýdek Místek</t>
  </si>
  <si>
    <t>Bowland Olomouc</t>
  </si>
  <si>
    <t>1 : 4</t>
  </si>
  <si>
    <t>Foťko Michal 161, Vilášek Stanislav 164, Schindler Radek 230</t>
  </si>
  <si>
    <t>Juřena Jan 226, Deák Bohumil 210, Minařík Radek 205</t>
  </si>
  <si>
    <t>Burian Ivan 257, Surán Ondřej 226, Burianová Eva 241 ( +10)</t>
  </si>
  <si>
    <t>Juřena Jan 243, Deák Bohumil 177, Minařík Radek 268</t>
  </si>
  <si>
    <t>5 : 0</t>
  </si>
  <si>
    <t>Baier Jan 247, Křesťan Miroslav 236, Orálek Martin 216</t>
  </si>
  <si>
    <t>Foťko Michal 191, Vilášek Stanislav 141, Schindler Radek 160</t>
  </si>
  <si>
    <t>Kratochvíl Miloslav 214, Hladík Karel 203, Michal Richter 212</t>
  </si>
  <si>
    <t>Harašta Jiří 203, Konečný Pavel 199, Minář Zdeněk 155</t>
  </si>
  <si>
    <t>Spáčil Jan st. 227, Vinklárek Pavel 160, Plechata Tomáš 169</t>
  </si>
  <si>
    <t>Franc Jiří 179, Tručka Michal 120, Strapina Václav 149</t>
  </si>
  <si>
    <t>Baier Jan 257, Křesťan Miroslav 191, Orálek Martin 220</t>
  </si>
  <si>
    <t>Harašta Jiří 205, Konečný Pavel 159, Minář Zdeněk 129</t>
  </si>
  <si>
    <t>Spáčil Jan st. 211, Vinklárek Pavel 198, Plechata Tomáš 186</t>
  </si>
  <si>
    <t>Juřena Jan 198, Deák Bohumil 151, Minařík Radek 205</t>
  </si>
  <si>
    <t>Bohačík Milan 170, Vilášek Stanislav 191, Schindler Radek 264</t>
  </si>
  <si>
    <t>Franc Jiří 204, Tručka Michal 190, Strapina Václav 172</t>
  </si>
  <si>
    <t>Kratochvíl Miloslav 175, Hladík Karel 202, Michal Richter 204</t>
  </si>
  <si>
    <t>Surán Ondřej 191, Burianová Eva 172 ( +10), Burian Ivan 178</t>
  </si>
  <si>
    <t>Franc Jiří 204, Tručka Michal 225, Strapina Václav 245</t>
  </si>
  <si>
    <t>Burian Ivan 231, Surán Ondřej 223, Burianová Eva 168 ( +10)</t>
  </si>
  <si>
    <t>Bohačík Milan 157, Vilášek Stanislav 141, Schindler Radek 215</t>
  </si>
  <si>
    <t>Kratochvíl Miloslav 162, Hladík Karel 241, Michal Richter 171</t>
  </si>
  <si>
    <t>Spáčil Jan st. 246, Vinklárek Pavel 184, Plechata Tomáš 207</t>
  </si>
  <si>
    <t>Baier Jan 209, Křesťan Miroslav 191, Orálek Martin 231</t>
  </si>
  <si>
    <t>Juřena Jan 205, Deák Bohumil 172, Minařík Radek 233</t>
  </si>
  <si>
    <t>Harašta Jiří 207, Konečný Pavel 212, Minář Zdeněk 198</t>
  </si>
  <si>
    <t>Bohačík Milan 135, Foťko Michal 185, Schindler Radek 169</t>
  </si>
  <si>
    <t>Spáčil Jan st. 223, Vinklárek Pavel 200, Plechata Tomáš 182</t>
  </si>
  <si>
    <t>Harašta Jiří 173, Konečný Pavel 203, Minář Zdeněk 194</t>
  </si>
  <si>
    <t>Surán Ondřej 188, Burianová Eva 155 ( +10), Burian Ivan 189</t>
  </si>
  <si>
    <t>Franc Jiří 177, Tručka Michal 157, Strapina Václav 232</t>
  </si>
  <si>
    <t>Juřena Jan 155, Deák Bohumil 167, Minařík Radek 188</t>
  </si>
  <si>
    <t>Baier Jan 159, Křesťan Miroslav 206, Orálek Martin 222</t>
  </si>
  <si>
    <t>Kratochvíl Miloslav 181, Hladík Karel 238, Michal Richter 234</t>
  </si>
  <si>
    <t>Kratochvíl Miloslav 211, Hladík Karel 181, Michal Richter 227</t>
  </si>
  <si>
    <t>Franc Jiří 201, Tručka Michal 222, Strapina Václav 182</t>
  </si>
  <si>
    <t>Juřena Jan 195, Deák Bohumil 176, Minařík Radek 226</t>
  </si>
  <si>
    <t>Baier Jan 181, Křesťan Miroslav 140, Orálek Martin 214</t>
  </si>
  <si>
    <t>Harašta Jiří 186, Konečný Pavel 161, Minář Zdeněk 179</t>
  </si>
  <si>
    <t>Spáčil Jan st. 202, Vinklárek Pavel 190, Plechata Tomáš 183</t>
  </si>
  <si>
    <t>Burian Ivan 196, Burianová Eva 249 ( +10), Surán Ondřej 246</t>
  </si>
  <si>
    <t>Vilášek Stanislav 190, Foťko Michal 216, Schindler Radek 183</t>
  </si>
  <si>
    <t>Harašta Jiří 197, Konečný Pavel 189, Minář Zdeněk 181</t>
  </si>
  <si>
    <t>Bohačík Milan 170, Foťko Michal 163, Vilášek Stanislav 182</t>
  </si>
  <si>
    <t>Burian Ivan 225, Surán Ondřej 178, Burianová Eva 153 ( +10)</t>
  </si>
  <si>
    <t>Spáčil Jan st. 166, Vinklárek Pavel 236, Plechata Tomáš 182</t>
  </si>
  <si>
    <t>Juřena Jan 196, Deák Bohumil 206, Minařík Radek 234</t>
  </si>
  <si>
    <t>Kratochvíl Miloslav 222, Hladík Karel 225, Michal Richter 201</t>
  </si>
  <si>
    <t>Franc Jiří 149, Tručka Michal 157, Strapina Václav 211</t>
  </si>
  <si>
    <t>Baier Jan 169, Křesťan Miroslav 188, Orálek Martin 175</t>
  </si>
  <si>
    <t>Bowlingová liga 2014-2015</t>
  </si>
  <si>
    <t>5.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</si>
  <si>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</si>
  <si>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</si>
  <si>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</si>
  <si>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</si>
  <si>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</si>
  <si>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</si>
  <si>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</si>
  <si>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</si>
  <si>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</si>
  <si>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</si>
  <si>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</si>
  <si>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</si>
  <si>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</si>
  <si>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/>
  </si>
  <si>
    <t>skupina</t>
  </si>
  <si>
    <t>Družstvo</t>
  </si>
  <si>
    <t>JEDNOTLIVCI</t>
  </si>
  <si>
    <t>muži</t>
  </si>
  <si>
    <t>Spáčil Jan st.</t>
  </si>
  <si>
    <t>Hladík Karel</t>
  </si>
  <si>
    <t>Plechata Tomáš</t>
  </si>
  <si>
    <t>Michal Richter</t>
  </si>
  <si>
    <t>Baier Jan</t>
  </si>
  <si>
    <t>Orálek Martin</t>
  </si>
  <si>
    <t>Surán Ondřej</t>
  </si>
  <si>
    <t>Kratochvíl Miloslav</t>
  </si>
  <si>
    <t>Minařík Radek</t>
  </si>
  <si>
    <t>Pešl Roman</t>
  </si>
  <si>
    <t>Schindler Radek</t>
  </si>
  <si>
    <t>Vinklárek Pavel</t>
  </si>
  <si>
    <t>Burian Ivan</t>
  </si>
  <si>
    <t>Minář Zdeněk</t>
  </si>
  <si>
    <t>Deák Bohumil</t>
  </si>
  <si>
    <t>Juřena Jan</t>
  </si>
  <si>
    <t>Křesťan Miroslav</t>
  </si>
  <si>
    <t>Tručka Michal</t>
  </si>
  <si>
    <t>Hoschna Jan</t>
  </si>
  <si>
    <t>Strapina Václav</t>
  </si>
  <si>
    <t>Harašta Jiří</t>
  </si>
  <si>
    <t>Foťko Michal</t>
  </si>
  <si>
    <t>Franc Jiří</t>
  </si>
  <si>
    <t>Konečný Pavel</t>
  </si>
  <si>
    <t>ženy</t>
  </si>
  <si>
    <t>Burianová Eva</t>
  </si>
  <si>
    <t>Štaud Ctirad</t>
  </si>
  <si>
    <t>Vilášek Stanislav</t>
  </si>
  <si>
    <t>Bohačík Milan</t>
  </si>
  <si>
    <t>Vašíček Emanuel</t>
  </si>
  <si>
    <t>Košťál Pavel</t>
  </si>
  <si>
    <t>(pro umístění je potřeba mít odehráno minimálně 2 her)</t>
  </si>
  <si>
    <t>Jméno hráče</t>
  </si>
  <si>
    <t>počet her</t>
  </si>
  <si>
    <t>počet bodů</t>
  </si>
  <si>
    <t>max. výkon</t>
  </si>
  <si>
    <t>min. výkon</t>
  </si>
  <si>
    <t xml:space="preserve">TOP 10 - jednotlivci (průměr) </t>
  </si>
  <si>
    <t>TOP 10 - jednotlivci (body)</t>
  </si>
  <si>
    <t>Počet utkání s výsledkem 5:0</t>
  </si>
  <si>
    <t>Počet utkání s výsledkem 4:1</t>
  </si>
  <si>
    <t>Počet utkání s výsledkem 3:2</t>
  </si>
  <si>
    <t>Počet utkání s jiným výsledkem</t>
  </si>
  <si>
    <t>TABULKA - 5. HRACÍ DEN - 25.1.2015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</si>
  <si>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</si>
  <si>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</si>
  <si>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</si>
  <si>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</si>
  <si>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</si>
  <si>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</si>
  <si>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</si>
  <si>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</si>
  <si>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Rapi - Tec - Bowland Olomouc</t>
  </si>
  <si>
    <t>734 : 688</t>
  </si>
  <si>
    <t>SBK Mikulov - OKO - Křesťan</t>
  </si>
  <si>
    <t>517 : 532</t>
  </si>
  <si>
    <t>NEJVYŠŠÍM POČTEM BODŮ PORAŽENÉHO TÝMU</t>
  </si>
  <si>
    <t>NEJNIŽŠÍM POČTEM BODŮ PORAŽENÉHO TÝMU</t>
  </si>
  <si>
    <t>Bowling Academy - SBK Mikulov</t>
  </si>
  <si>
    <t>556 : 448</t>
  </si>
  <si>
    <t>NEJVYŠŠÍM SOUČTEM BODŮ OBOU TÝMŮ</t>
  </si>
  <si>
    <t>NEJNIŽŠÍM SOUČTEM BODŮ OBOU TÝMŮ</t>
  </si>
  <si>
    <t>NEJVYŠŠÍM BODOVÝM ROZDÍLEM</t>
  </si>
  <si>
    <t>NEJNIŽŠÍM BODOVÝM ROZDÍLEM</t>
  </si>
  <si>
    <t>OKO - Křesťan - Excalibur Frýdek Místek</t>
  </si>
  <si>
    <t>699 : 492</t>
  </si>
  <si>
    <t>Bowling Academy - OKO - Křesťan</t>
  </si>
  <si>
    <t>637 : 631</t>
  </si>
  <si>
    <t>PRŮMĚR HRÁČE ZE VŠECH ODEHRANÝCH HER V TOMTO KOLE :</t>
  </si>
  <si>
    <t>PRŮMĚR DRUŽSTVA ZE VŠECH ODEHRANÝCH HER V TOMTO KOLE :</t>
  </si>
  <si>
    <t>BODOVÁ AKTIVITA HRÁČŮ VE VZÁJEMNÝCH ZÁPASECH</t>
  </si>
  <si>
    <t>Body</t>
  </si>
  <si>
    <t>ŽIVOT JE NĚKDY HOŘKÝ …</t>
  </si>
  <si>
    <t>NEJNIŽŠÍ NÁHOZ</t>
  </si>
  <si>
    <t>NEJNIŽŠÍ 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</si>
</sst>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  <numFmt numFmtId="170" formatCode="#,##0&quot; x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49" fontId="19" fillId="0" borderId="0" xfId="46" applyNumberFormat="1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1" fillId="33" borderId="0" xfId="46" applyFont="1" applyFill="1" applyAlignment="1">
      <alignment horizontal="centerContinuous"/>
      <protection/>
    </xf>
    <xf numFmtId="0" fontId="26" fillId="33" borderId="0" xfId="46" applyFont="1" applyFill="1" applyAlignment="1">
      <alignment horizontal="centerContinuous" vertical="top"/>
      <protection/>
    </xf>
    <xf numFmtId="164" fontId="27" fillId="0" borderId="0" xfId="46" applyNumberFormat="1" applyFont="1" applyAlignment="1">
      <alignment horizontal="centerContinuous" vertical="center"/>
      <protection/>
    </xf>
    <xf numFmtId="164" fontId="28" fillId="34" borderId="11" xfId="46" applyNumberFormat="1" applyFont="1" applyFill="1" applyBorder="1" applyAlignment="1">
      <alignment horizontal="center" shrinkToFit="1"/>
      <protection/>
    </xf>
    <xf numFmtId="164" fontId="28" fillId="34" borderId="12" xfId="46" applyNumberFormat="1" applyFont="1" applyFill="1" applyBorder="1" applyAlignment="1">
      <alignment horizontal="center" shrinkToFit="1"/>
      <protection/>
    </xf>
    <xf numFmtId="164" fontId="28" fillId="34" borderId="13" xfId="46" applyNumberFormat="1" applyFont="1" applyFill="1" applyBorder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9" fillId="34" borderId="14" xfId="46" applyNumberFormat="1" applyFont="1" applyFill="1" applyBorder="1" applyAlignment="1">
      <alignment horizontal="centerContinuous" vertical="top"/>
      <protection/>
    </xf>
    <xf numFmtId="164" fontId="29" fillId="34" borderId="15" xfId="46" applyNumberFormat="1" applyFont="1" applyFill="1" applyBorder="1" applyAlignment="1">
      <alignment horizontal="centerContinuous" vertical="top"/>
      <protection/>
    </xf>
    <xf numFmtId="0" fontId="29" fillId="34" borderId="15" xfId="46" applyFont="1" applyFill="1" applyBorder="1" applyAlignment="1">
      <alignment horizontal="centerContinuous" vertical="top"/>
      <protection/>
    </xf>
    <xf numFmtId="0" fontId="29" fillId="34" borderId="16" xfId="46" applyFont="1" applyFill="1" applyBorder="1" applyAlignment="1">
      <alignment horizontal="centerContinuous" vertical="top"/>
      <protection/>
    </xf>
    <xf numFmtId="0" fontId="26" fillId="34" borderId="17" xfId="46" applyFont="1" applyFill="1" applyBorder="1" applyAlignment="1">
      <alignment textRotation="90"/>
      <protection/>
    </xf>
    <xf numFmtId="0" fontId="26" fillId="0" borderId="18" xfId="46" applyFont="1" applyBorder="1" applyAlignment="1">
      <alignment horizontal="center"/>
      <protection/>
    </xf>
    <xf numFmtId="0" fontId="26" fillId="0" borderId="18" xfId="46" applyFont="1" applyBorder="1" applyAlignment="1">
      <alignment horizontal="center" textRotation="90" wrapText="1"/>
      <protection/>
    </xf>
    <xf numFmtId="2" fontId="26" fillId="0" borderId="18" xfId="46" applyNumberFormat="1" applyFont="1" applyBorder="1" applyAlignment="1">
      <alignment horizontal="center" textRotation="90" wrapText="1"/>
      <protection/>
    </xf>
    <xf numFmtId="166" fontId="26" fillId="34" borderId="17" xfId="46" applyNumberFormat="1" applyFont="1" applyFill="1" applyBorder="1">
      <alignment/>
      <protection/>
    </xf>
    <xf numFmtId="167" fontId="30" fillId="0" borderId="18" xfId="46" applyNumberFormat="1" applyFont="1" applyBorder="1" applyAlignment="1">
      <alignment shrinkToFit="1"/>
      <protection/>
    </xf>
    <xf numFmtId="3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Border="1" applyAlignment="1">
      <alignment shrinkToFit="1"/>
      <protection/>
    </xf>
    <xf numFmtId="2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Fill="1" applyBorder="1" applyAlignment="1">
      <alignment shrinkToFit="1"/>
      <protection/>
    </xf>
    <xf numFmtId="166" fontId="26" fillId="34" borderId="19" xfId="46" applyNumberFormat="1" applyFont="1" applyFill="1" applyBorder="1">
      <alignment/>
      <protection/>
    </xf>
    <xf numFmtId="164" fontId="28" fillId="34" borderId="20" xfId="46" applyNumberFormat="1" applyFont="1" applyFill="1" applyBorder="1" applyAlignment="1">
      <alignment horizontal="center" shrinkToFit="1"/>
      <protection/>
    </xf>
    <xf numFmtId="164" fontId="28" fillId="34" borderId="21" xfId="46" applyNumberFormat="1" applyFont="1" applyFill="1" applyBorder="1" applyAlignment="1">
      <alignment horizontal="center" shrinkToFit="1"/>
      <protection/>
    </xf>
    <xf numFmtId="0" fontId="26" fillId="34" borderId="17" xfId="46" applyFont="1" applyFill="1" applyBorder="1" applyAlignment="1">
      <alignment horizontal="center" textRotation="90"/>
      <protection/>
    </xf>
    <xf numFmtId="0" fontId="26" fillId="0" borderId="22" xfId="46" applyFont="1" applyBorder="1" applyAlignment="1">
      <alignment horizontal="center" shrinkToFit="1"/>
      <protection/>
    </xf>
    <xf numFmtId="0" fontId="26" fillId="0" borderId="20" xfId="46" applyFont="1" applyBorder="1" applyAlignment="1">
      <alignment horizontal="center" shrinkToFit="1"/>
      <protection/>
    </xf>
    <xf numFmtId="0" fontId="26" fillId="0" borderId="21" xfId="46" applyFont="1" applyBorder="1" applyAlignment="1">
      <alignment horizontal="center" shrinkToFit="1"/>
      <protection/>
    </xf>
    <xf numFmtId="0" fontId="26" fillId="0" borderId="22" xfId="46" applyFont="1" applyBorder="1" applyAlignment="1">
      <alignment horizontal="center" textRotation="90" wrapText="1"/>
      <protection/>
    </xf>
    <xf numFmtId="167" fontId="30" fillId="0" borderId="22" xfId="46" applyNumberFormat="1" applyFont="1" applyBorder="1" applyAlignment="1">
      <alignment shrinkToFit="1"/>
      <protection/>
    </xf>
    <xf numFmtId="167" fontId="30" fillId="0" borderId="20" xfId="46" applyNumberFormat="1" applyFont="1" applyBorder="1" applyAlignment="1">
      <alignment shrinkToFit="1"/>
      <protection/>
    </xf>
    <xf numFmtId="167" fontId="30" fillId="0" borderId="21" xfId="46" applyNumberFormat="1" applyFont="1" applyBorder="1" applyAlignment="1">
      <alignment shrinkToFit="1"/>
      <protection/>
    </xf>
    <xf numFmtId="2" fontId="30" fillId="0" borderId="22" xfId="46" applyNumberFormat="1" applyFont="1" applyBorder="1" applyAlignment="1">
      <alignment shrinkToFit="1"/>
      <protection/>
    </xf>
    <xf numFmtId="0" fontId="30" fillId="0" borderId="0" xfId="46" applyFont="1">
      <alignment/>
      <protection/>
    </xf>
    <xf numFmtId="0" fontId="30" fillId="0" borderId="0" xfId="46" applyFont="1" applyAlignment="1">
      <alignment shrinkToFit="1"/>
      <protection/>
    </xf>
    <xf numFmtId="0" fontId="30" fillId="0" borderId="18" xfId="46" applyNumberFormat="1" applyFont="1" applyBorder="1" applyAlignment="1">
      <alignment horizontal="center" shrinkToFit="1"/>
      <protection/>
    </xf>
    <xf numFmtId="166" fontId="19" fillId="0" borderId="0" xfId="46" applyNumberFormat="1" applyFont="1">
      <alignment/>
      <protection/>
    </xf>
    <xf numFmtId="164" fontId="20" fillId="0" borderId="0" xfId="47" applyNumberFormat="1" applyFont="1" applyBorder="1" applyAlignment="1">
      <alignment horizontal="centerContinuous"/>
      <protection/>
    </xf>
    <xf numFmtId="164" fontId="20" fillId="0" borderId="0" xfId="47" applyNumberFormat="1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2" fillId="0" borderId="23" xfId="46" applyFont="1" applyBorder="1" applyAlignment="1">
      <alignment horizontal="centerContinuous" vertical="center"/>
      <protection/>
    </xf>
    <xf numFmtId="0" fontId="22" fillId="0" borderId="24" xfId="46" applyFont="1" applyBorder="1" applyAlignment="1">
      <alignment horizontal="centerContinuous" vertical="center"/>
      <protection/>
    </xf>
    <xf numFmtId="0" fontId="31" fillId="0" borderId="24" xfId="46" applyFont="1" applyBorder="1" applyAlignment="1">
      <alignment horizontal="centerContinuous" vertical="center"/>
      <protection/>
    </xf>
    <xf numFmtId="0" fontId="22" fillId="0" borderId="25" xfId="46" applyFont="1" applyBorder="1" applyAlignment="1">
      <alignment horizontal="centerContinuous" vertical="center"/>
      <protection/>
    </xf>
    <xf numFmtId="0" fontId="23" fillId="0" borderId="26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30" fillId="0" borderId="10" xfId="46" applyFont="1" applyBorder="1" applyAlignment="1">
      <alignment horizontal="centerContinuous"/>
      <protection/>
    </xf>
    <xf numFmtId="0" fontId="30" fillId="0" borderId="27" xfId="46" applyFont="1" applyBorder="1" applyAlignment="1">
      <alignment horizontal="centerContinuous"/>
      <protection/>
    </xf>
    <xf numFmtId="0" fontId="19" fillId="0" borderId="28" xfId="46" applyFont="1" applyBorder="1">
      <alignment/>
      <protection/>
    </xf>
    <xf numFmtId="0" fontId="19" fillId="0" borderId="29" xfId="46" applyFont="1" applyBorder="1">
      <alignment/>
      <protection/>
    </xf>
    <xf numFmtId="0" fontId="19" fillId="0" borderId="30" xfId="46" applyFont="1" applyBorder="1">
      <alignment/>
      <protection/>
    </xf>
    <xf numFmtId="0" fontId="19" fillId="35" borderId="31" xfId="46" applyFont="1" applyFill="1" applyBorder="1">
      <alignment/>
      <protection/>
    </xf>
    <xf numFmtId="0" fontId="19" fillId="35" borderId="32" xfId="46" applyFont="1" applyFill="1" applyBorder="1" applyAlignment="1">
      <alignment textRotation="90"/>
      <protection/>
    </xf>
    <xf numFmtId="0" fontId="19" fillId="35" borderId="32" xfId="46" applyFont="1" applyFill="1" applyBorder="1" applyAlignment="1">
      <alignment horizontal="center"/>
      <protection/>
    </xf>
    <xf numFmtId="0" fontId="19" fillId="35" borderId="32" xfId="46" applyFont="1" applyFill="1" applyBorder="1" applyAlignment="1">
      <alignment textRotation="90" shrinkToFit="1"/>
      <protection/>
    </xf>
    <xf numFmtId="0" fontId="19" fillId="35" borderId="33" xfId="46" applyFont="1" applyFill="1" applyBorder="1">
      <alignment/>
      <protection/>
    </xf>
    <xf numFmtId="0" fontId="19" fillId="0" borderId="34" xfId="46" applyFont="1" applyBorder="1">
      <alignment/>
      <protection/>
    </xf>
    <xf numFmtId="164" fontId="19" fillId="0" borderId="0" xfId="46" applyNumberFormat="1" applyFont="1" applyBorder="1">
      <alignment/>
      <protection/>
    </xf>
    <xf numFmtId="167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 applyAlignment="1">
      <alignment shrinkToFit="1"/>
      <protection/>
    </xf>
    <xf numFmtId="0" fontId="19" fillId="0" borderId="0" xfId="46" applyNumberFormat="1" applyFont="1" applyBorder="1" applyAlignment="1">
      <alignment shrinkToFit="1"/>
      <protection/>
    </xf>
    <xf numFmtId="0" fontId="19" fillId="0" borderId="35" xfId="46" applyFont="1" applyBorder="1">
      <alignment/>
      <protection/>
    </xf>
    <xf numFmtId="0" fontId="19" fillId="0" borderId="24" xfId="46" applyFont="1" applyBorder="1">
      <alignment/>
      <protection/>
    </xf>
    <xf numFmtId="0" fontId="32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36" xfId="49" applyNumberFormat="1" applyFont="1" applyFill="1" applyBorder="1" applyAlignment="1" applyProtection="1">
      <alignment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2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0" xfId="49" applyFont="1" applyBorder="1" applyAlignment="1">
      <alignment vertical="center"/>
      <protection/>
    </xf>
    <xf numFmtId="0" fontId="23" fillId="0" borderId="36" xfId="49" applyFont="1" applyBorder="1" applyAlignment="1">
      <alignment horizontal="center" vertical="center"/>
      <protection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2" fontId="19" fillId="0" borderId="0" xfId="49" applyNumberFormat="1" applyFont="1">
      <alignment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9" applyNumberFormat="1" applyFont="1" applyBorder="1" applyAlignment="1" applyProtection="1">
      <alignment horizontal="left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164" fontId="23" fillId="0" borderId="0" xfId="49" applyNumberFormat="1" applyFont="1" applyBorder="1" applyAlignment="1" applyProtection="1">
      <alignment vertical="center"/>
      <protection hidden="1"/>
    </xf>
    <xf numFmtId="0" fontId="23" fillId="0" borderId="0" xfId="49" applyFont="1" applyBorder="1" applyAlignment="1">
      <alignment vertical="center"/>
      <protection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Fill="1" applyBorder="1" applyAlignment="1" applyProtection="1">
      <alignment vertical="center"/>
      <protection hidden="1"/>
    </xf>
    <xf numFmtId="164" fontId="23" fillId="0" borderId="36" xfId="49" applyNumberFormat="1" applyFont="1" applyBorder="1" applyAlignment="1" applyProtection="1">
      <alignment vertical="center"/>
      <protection hidden="1"/>
    </xf>
    <xf numFmtId="0" fontId="23" fillId="0" borderId="36" xfId="49" applyNumberFormat="1" applyFont="1" applyBorder="1" applyAlignment="1" applyProtection="1">
      <alignment horizontal="center" vertical="center"/>
      <protection hidden="1"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164" fontId="23" fillId="0" borderId="36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0" fontId="33" fillId="0" borderId="0" xfId="46" applyFont="1" applyAlignment="1">
      <alignment vertical="center"/>
      <protection/>
    </xf>
    <xf numFmtId="0" fontId="27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16" fontId="23" fillId="0" borderId="22" xfId="46" applyNumberFormat="1" applyFont="1" applyBorder="1" applyAlignment="1">
      <alignment vertical="center" shrinkToFit="1"/>
      <protection/>
    </xf>
    <xf numFmtId="0" fontId="23" fillId="0" borderId="20" xfId="46" applyFont="1" applyBorder="1" applyAlignment="1">
      <alignment vertical="center" shrinkToFit="1"/>
      <protection/>
    </xf>
    <xf numFmtId="0" fontId="23" fillId="0" borderId="21" xfId="46" applyFont="1" applyBorder="1" applyAlignment="1">
      <alignment vertical="center" shrinkToFit="1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0" fontId="23" fillId="0" borderId="17" xfId="46" applyFont="1" applyBorder="1" applyAlignment="1">
      <alignment vertical="center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23" fillId="0" borderId="0" xfId="46" applyFont="1" applyBorder="1">
      <alignment/>
      <protection/>
    </xf>
    <xf numFmtId="0" fontId="26" fillId="0" borderId="0" xfId="46" applyFont="1" applyBorder="1">
      <alignment/>
      <protection/>
    </xf>
    <xf numFmtId="0" fontId="29" fillId="0" borderId="0" xfId="46" applyFont="1" applyBorder="1">
      <alignment/>
      <protection/>
    </xf>
    <xf numFmtId="2" fontId="26" fillId="0" borderId="0" xfId="46" applyNumberFormat="1" applyFont="1" applyBorder="1">
      <alignment/>
      <protection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0" fontId="34" fillId="0" borderId="20" xfId="48" applyFont="1" applyBorder="1" applyAlignment="1">
      <alignment horizontal="left" vertical="center" indent="1"/>
      <protection/>
    </xf>
    <xf numFmtId="170" fontId="34" fillId="0" borderId="20" xfId="48" applyNumberFormat="1" applyFont="1" applyBorder="1" applyAlignment="1">
      <alignment horizontal="right" vertical="center" indent="1"/>
      <protection/>
    </xf>
    <xf numFmtId="0" fontId="35" fillId="0" borderId="0" xfId="48" applyFont="1">
      <alignment/>
      <protection/>
    </xf>
    <xf numFmtId="164" fontId="34" fillId="0" borderId="0" xfId="48" applyNumberFormat="1" applyFont="1" applyBorder="1" applyAlignment="1" applyProtection="1">
      <alignment horizontal="left" vertical="center" indent="1"/>
      <protection hidden="1"/>
    </xf>
    <xf numFmtId="0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horizontal="left" vertical="center" indent="1"/>
      <protection/>
    </xf>
    <xf numFmtId="164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vertical="center"/>
      <protection/>
    </xf>
    <xf numFmtId="0" fontId="34" fillId="0" borderId="0" xfId="49" applyNumberFormat="1" applyFont="1" applyBorder="1" applyAlignment="1" applyProtection="1">
      <alignment horizontal="right" vertical="center" indent="1"/>
      <protection hidden="1"/>
    </xf>
    <xf numFmtId="0" fontId="19" fillId="0" borderId="0" xfId="48" applyFont="1">
      <alignment/>
      <protection/>
    </xf>
    <xf numFmtId="2" fontId="35" fillId="0" borderId="0" xfId="49" applyNumberFormat="1" applyFont="1">
      <alignment/>
      <protection/>
    </xf>
    <xf numFmtId="0" fontId="34" fillId="0" borderId="0" xfId="48" applyFont="1" applyAlignment="1">
      <alignment horizontal="left" indent="1"/>
      <protection/>
    </xf>
    <xf numFmtId="0" fontId="34" fillId="0" borderId="0" xfId="48" applyFont="1">
      <alignment/>
      <protection/>
    </xf>
    <xf numFmtId="0" fontId="34" fillId="0" borderId="0" xfId="48" applyFont="1" applyAlignment="1">
      <alignment horizontal="right" indent="1"/>
      <protection/>
    </xf>
    <xf numFmtId="0" fontId="26" fillId="0" borderId="37" xfId="46" applyFont="1" applyBorder="1" applyAlignment="1">
      <alignment horizontal="centerContinuous" vertical="center"/>
      <protection/>
    </xf>
    <xf numFmtId="0" fontId="30" fillId="0" borderId="37" xfId="46" applyFont="1" applyBorder="1" applyAlignment="1">
      <alignment horizontal="centerContinuous" vertical="center"/>
      <protection/>
    </xf>
    <xf numFmtId="0" fontId="26" fillId="0" borderId="0" xfId="46" applyFont="1" applyBorder="1" applyAlignment="1">
      <alignment horizontal="centerContinuous" vertical="center"/>
      <protection/>
    </xf>
    <xf numFmtId="0" fontId="30" fillId="0" borderId="0" xfId="46" applyFont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LIGA 2013 verze 2.5.5.work 7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DB4E3"/>
      <rgbColor rgb="000033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0</xdr:row>
      <xdr:rowOff>504825</xdr:rowOff>
    </xdr:from>
    <xdr:to>
      <xdr:col>9</xdr:col>
      <xdr:colOff>95250</xdr:colOff>
      <xdr:row>4</xdr:row>
      <xdr:rowOff>123825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504825"/>
          <a:ext cx="1647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13</xdr:col>
      <xdr:colOff>190500</xdr:colOff>
      <xdr:row>0</xdr:row>
      <xdr:rowOff>1295400</xdr:rowOff>
    </xdr:to>
    <xdr:pic>
      <xdr:nvPicPr>
        <xdr:cNvPr id="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536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5</xdr:col>
      <xdr:colOff>381000</xdr:colOff>
      <xdr:row>2</xdr:row>
      <xdr:rowOff>219075</xdr:rowOff>
    </xdr:to>
    <xdr:pic>
      <xdr:nvPicPr>
        <xdr:cNvPr id="1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862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\Desktop\Downloads\1%20LIGA%20E_4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35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823">
          <cell r="AY823">
            <v>9000101</v>
          </cell>
          <cell r="AZ823">
            <v>9000201</v>
          </cell>
          <cell r="BA823">
            <v>9000301</v>
          </cell>
          <cell r="BB823">
            <v>9000401</v>
          </cell>
          <cell r="BC823">
            <v>9000501</v>
          </cell>
          <cell r="BD823">
            <v>9000601</v>
          </cell>
          <cell r="BE823">
            <v>9000701</v>
          </cell>
          <cell r="BF823">
            <v>9000801</v>
          </cell>
          <cell r="BG823">
            <v>9000901</v>
          </cell>
          <cell r="BH823">
            <v>9001001</v>
          </cell>
          <cell r="BI823">
            <v>9001101</v>
          </cell>
          <cell r="BJ823">
            <v>9001201</v>
          </cell>
          <cell r="BK823">
            <v>9001301</v>
          </cell>
          <cell r="BL823">
            <v>9001401</v>
          </cell>
          <cell r="BM823">
            <v>9001501</v>
          </cell>
          <cell r="BN823">
            <v>9001601</v>
          </cell>
          <cell r="BO823">
            <v>9001701</v>
          </cell>
          <cell r="BP823">
            <v>9001801</v>
          </cell>
          <cell r="BQ823">
            <v>9001901</v>
          </cell>
          <cell r="BR823">
            <v>9002001</v>
          </cell>
        </row>
        <row r="824">
          <cell r="AY824">
            <v>9000102</v>
          </cell>
          <cell r="AZ824">
            <v>9000202</v>
          </cell>
          <cell r="BA824">
            <v>9000302</v>
          </cell>
          <cell r="BB824">
            <v>9000402</v>
          </cell>
          <cell r="BC824">
            <v>9000502</v>
          </cell>
          <cell r="BD824">
            <v>9000602</v>
          </cell>
          <cell r="BE824">
            <v>9000702</v>
          </cell>
          <cell r="BF824">
            <v>9000802</v>
          </cell>
          <cell r="BG824">
            <v>9000902</v>
          </cell>
          <cell r="BH824">
            <v>9001002</v>
          </cell>
          <cell r="BI824">
            <v>9001102</v>
          </cell>
          <cell r="BJ824">
            <v>9001202</v>
          </cell>
          <cell r="BK824">
            <v>9001302</v>
          </cell>
          <cell r="BL824">
            <v>9001402</v>
          </cell>
          <cell r="BM824">
            <v>9001502</v>
          </cell>
          <cell r="BN824">
            <v>9001602</v>
          </cell>
          <cell r="BO824">
            <v>9001702</v>
          </cell>
          <cell r="BP824">
            <v>9001802</v>
          </cell>
          <cell r="BQ824">
            <v>9001902</v>
          </cell>
          <cell r="BR824">
            <v>9002002</v>
          </cell>
        </row>
        <row r="825">
          <cell r="AY825">
            <v>9000103</v>
          </cell>
          <cell r="AZ825">
            <v>9000203</v>
          </cell>
          <cell r="BA825">
            <v>9000303</v>
          </cell>
          <cell r="BB825">
            <v>9000403</v>
          </cell>
          <cell r="BC825">
            <v>9000503</v>
          </cell>
          <cell r="BD825">
            <v>9000603</v>
          </cell>
          <cell r="BE825">
            <v>9000703</v>
          </cell>
          <cell r="BF825">
            <v>9000803</v>
          </cell>
          <cell r="BG825">
            <v>9000903</v>
          </cell>
          <cell r="BH825">
            <v>9001003</v>
          </cell>
          <cell r="BI825">
            <v>9001103</v>
          </cell>
          <cell r="BJ825">
            <v>9001203</v>
          </cell>
          <cell r="BK825">
            <v>9001303</v>
          </cell>
          <cell r="BL825">
            <v>9001403</v>
          </cell>
          <cell r="BM825">
            <v>9001503</v>
          </cell>
          <cell r="BN825">
            <v>9001603</v>
          </cell>
          <cell r="BO825">
            <v>9001703</v>
          </cell>
          <cell r="BP825">
            <v>9001803</v>
          </cell>
          <cell r="BQ825">
            <v>9001903</v>
          </cell>
          <cell r="BR825">
            <v>9002003</v>
          </cell>
        </row>
        <row r="826">
          <cell r="AY826">
            <v>9000104</v>
          </cell>
          <cell r="AZ826">
            <v>9000204</v>
          </cell>
          <cell r="BA826">
            <v>9000304</v>
          </cell>
          <cell r="BB826">
            <v>9000404</v>
          </cell>
          <cell r="BC826">
            <v>9000504</v>
          </cell>
          <cell r="BD826">
            <v>9000604</v>
          </cell>
          <cell r="BE826">
            <v>9000704</v>
          </cell>
          <cell r="BF826">
            <v>9000804</v>
          </cell>
          <cell r="BG826">
            <v>9000904</v>
          </cell>
          <cell r="BH826">
            <v>9001004</v>
          </cell>
          <cell r="BI826">
            <v>9001104</v>
          </cell>
          <cell r="BJ826">
            <v>9001204</v>
          </cell>
          <cell r="BK826">
            <v>9001304</v>
          </cell>
          <cell r="BL826">
            <v>9001404</v>
          </cell>
          <cell r="BM826">
            <v>9001504</v>
          </cell>
          <cell r="BN826">
            <v>9001604</v>
          </cell>
          <cell r="BO826">
            <v>9001704</v>
          </cell>
          <cell r="BP826">
            <v>9001804</v>
          </cell>
          <cell r="BQ826">
            <v>9001904</v>
          </cell>
          <cell r="BR826">
            <v>9002004</v>
          </cell>
        </row>
        <row r="827">
          <cell r="AY827">
            <v>9000105</v>
          </cell>
          <cell r="AZ827">
            <v>9000205</v>
          </cell>
          <cell r="BA827">
            <v>9000305</v>
          </cell>
          <cell r="BB827">
            <v>9000405</v>
          </cell>
          <cell r="BC827">
            <v>9000505</v>
          </cell>
          <cell r="BD827">
            <v>9000605</v>
          </cell>
          <cell r="BE827">
            <v>9000705</v>
          </cell>
          <cell r="BF827">
            <v>9000805</v>
          </cell>
          <cell r="BG827">
            <v>9000905</v>
          </cell>
          <cell r="BH827">
            <v>9001005</v>
          </cell>
          <cell r="BI827">
            <v>9001105</v>
          </cell>
          <cell r="BJ827">
            <v>9001205</v>
          </cell>
          <cell r="BK827">
            <v>9001305</v>
          </cell>
          <cell r="BL827">
            <v>9001405</v>
          </cell>
          <cell r="BM827">
            <v>9001505</v>
          </cell>
          <cell r="BN827">
            <v>9001605</v>
          </cell>
          <cell r="BO827">
            <v>9001705</v>
          </cell>
          <cell r="BP827">
            <v>9001805</v>
          </cell>
          <cell r="BQ827">
            <v>9001905</v>
          </cell>
          <cell r="BR827">
            <v>9002005</v>
          </cell>
        </row>
        <row r="828">
          <cell r="AY828">
            <v>9000106</v>
          </cell>
          <cell r="AZ828">
            <v>9000206</v>
          </cell>
          <cell r="BA828">
            <v>9000306</v>
          </cell>
          <cell r="BB828">
            <v>9000406</v>
          </cell>
          <cell r="BC828">
            <v>9000506</v>
          </cell>
          <cell r="BD828">
            <v>9000606</v>
          </cell>
          <cell r="BE828">
            <v>9000706</v>
          </cell>
          <cell r="BF828">
            <v>9000806</v>
          </cell>
          <cell r="BG828">
            <v>9000906</v>
          </cell>
          <cell r="BH828">
            <v>9001006</v>
          </cell>
          <cell r="BI828">
            <v>9001106</v>
          </cell>
          <cell r="BJ828">
            <v>9001206</v>
          </cell>
          <cell r="BK828">
            <v>9001306</v>
          </cell>
          <cell r="BL828">
            <v>9001406</v>
          </cell>
          <cell r="BM828">
            <v>9001506</v>
          </cell>
          <cell r="BN828">
            <v>9001606</v>
          </cell>
          <cell r="BO828">
            <v>9001706</v>
          </cell>
          <cell r="BP828">
            <v>9001806</v>
          </cell>
          <cell r="BQ828">
            <v>9001906</v>
          </cell>
          <cell r="BR828">
            <v>9002006</v>
          </cell>
        </row>
        <row r="829">
          <cell r="AY829">
            <v>9000107</v>
          </cell>
          <cell r="AZ829">
            <v>9000207</v>
          </cell>
          <cell r="BA829">
            <v>9000307</v>
          </cell>
          <cell r="BB829">
            <v>9000407</v>
          </cell>
          <cell r="BC829">
            <v>9000507</v>
          </cell>
          <cell r="BD829">
            <v>9000607</v>
          </cell>
          <cell r="BE829">
            <v>9000707</v>
          </cell>
          <cell r="BF829">
            <v>9000807</v>
          </cell>
          <cell r="BG829">
            <v>9000907</v>
          </cell>
          <cell r="BH829">
            <v>9001007</v>
          </cell>
          <cell r="BI829">
            <v>9001107</v>
          </cell>
          <cell r="BJ829">
            <v>9001207</v>
          </cell>
          <cell r="BK829">
            <v>9001307</v>
          </cell>
          <cell r="BL829">
            <v>9001407</v>
          </cell>
          <cell r="BM829">
            <v>9001507</v>
          </cell>
          <cell r="BN829">
            <v>9001607</v>
          </cell>
          <cell r="BO829">
            <v>9001707</v>
          </cell>
          <cell r="BP829">
            <v>9001807</v>
          </cell>
          <cell r="BQ829">
            <v>9001907</v>
          </cell>
          <cell r="BR829">
            <v>9002007</v>
          </cell>
        </row>
        <row r="830">
          <cell r="AY830">
            <v>9000108</v>
          </cell>
          <cell r="AZ830">
            <v>9000208</v>
          </cell>
          <cell r="BA830">
            <v>9000308</v>
          </cell>
          <cell r="BB830">
            <v>9000408</v>
          </cell>
          <cell r="BC830">
            <v>9000508</v>
          </cell>
          <cell r="BD830">
            <v>9000608</v>
          </cell>
          <cell r="BE830">
            <v>9000708</v>
          </cell>
          <cell r="BF830">
            <v>9000808</v>
          </cell>
          <cell r="BG830">
            <v>9000908</v>
          </cell>
          <cell r="BH830">
            <v>9001008</v>
          </cell>
          <cell r="BI830">
            <v>9001108</v>
          </cell>
          <cell r="BJ830">
            <v>9001208</v>
          </cell>
          <cell r="BK830">
            <v>9001308</v>
          </cell>
          <cell r="BL830">
            <v>9001408</v>
          </cell>
          <cell r="BM830">
            <v>9001508</v>
          </cell>
          <cell r="BN830">
            <v>9001608</v>
          </cell>
          <cell r="BO830">
            <v>9001708</v>
          </cell>
          <cell r="BP830">
            <v>9001808</v>
          </cell>
          <cell r="BQ830">
            <v>9001908</v>
          </cell>
          <cell r="BR830">
            <v>9002008</v>
          </cell>
        </row>
        <row r="831">
          <cell r="AY831">
            <v>9000109</v>
          </cell>
          <cell r="AZ831">
            <v>9000209</v>
          </cell>
          <cell r="BA831">
            <v>9000309</v>
          </cell>
          <cell r="BB831">
            <v>9000409</v>
          </cell>
          <cell r="BC831">
            <v>9000509</v>
          </cell>
          <cell r="BD831">
            <v>9000609</v>
          </cell>
          <cell r="BE831">
            <v>9000709</v>
          </cell>
          <cell r="BF831">
            <v>9000809</v>
          </cell>
          <cell r="BG831">
            <v>9000909</v>
          </cell>
          <cell r="BH831">
            <v>9001009</v>
          </cell>
          <cell r="BI831">
            <v>9001109</v>
          </cell>
          <cell r="BJ831">
            <v>9001209</v>
          </cell>
          <cell r="BK831">
            <v>9001309</v>
          </cell>
          <cell r="BL831">
            <v>9001409</v>
          </cell>
          <cell r="BM831">
            <v>9001509</v>
          </cell>
          <cell r="BN831">
            <v>9001609</v>
          </cell>
          <cell r="BO831">
            <v>9001709</v>
          </cell>
          <cell r="BP831">
            <v>9001809</v>
          </cell>
          <cell r="BQ831">
            <v>9001909</v>
          </cell>
          <cell r="BR831">
            <v>9002009</v>
          </cell>
        </row>
        <row r="832">
          <cell r="AY832">
            <v>9000110</v>
          </cell>
          <cell r="AZ832">
            <v>9000210</v>
          </cell>
          <cell r="BA832">
            <v>9000310</v>
          </cell>
          <cell r="BB832">
            <v>9000410</v>
          </cell>
          <cell r="BC832">
            <v>9000510</v>
          </cell>
          <cell r="BD832">
            <v>9000610</v>
          </cell>
          <cell r="BE832">
            <v>9000710</v>
          </cell>
          <cell r="BF832">
            <v>9000810</v>
          </cell>
          <cell r="BG832">
            <v>9000910</v>
          </cell>
          <cell r="BH832">
            <v>9001010</v>
          </cell>
          <cell r="BI832">
            <v>9001110</v>
          </cell>
          <cell r="BJ832">
            <v>9001210</v>
          </cell>
          <cell r="BK832">
            <v>9001310</v>
          </cell>
          <cell r="BL832">
            <v>9001410</v>
          </cell>
          <cell r="BM832">
            <v>9001510</v>
          </cell>
          <cell r="BN832">
            <v>9001610</v>
          </cell>
          <cell r="BO832">
            <v>9001710</v>
          </cell>
          <cell r="BP832">
            <v>9001810</v>
          </cell>
          <cell r="BQ832">
            <v>9001910</v>
          </cell>
          <cell r="BR832">
            <v>9002010</v>
          </cell>
        </row>
        <row r="833">
          <cell r="AY833" t="str">
            <v>Bowland Olomouc</v>
          </cell>
          <cell r="AZ833" t="str">
            <v>Bowling Academy</v>
          </cell>
          <cell r="BA833" t="str">
            <v>Draci Brno</v>
          </cell>
          <cell r="BB833" t="str">
            <v>SBK Mikulov</v>
          </cell>
          <cell r="BC833" t="str">
            <v>Goldfish Bowl</v>
          </cell>
          <cell r="BD833" t="str">
            <v>OKO - Křesťan</v>
          </cell>
          <cell r="BE833" t="str">
            <v>Rapi - Tec</v>
          </cell>
          <cell r="BF833" t="str">
            <v>Excalibur Frýdek Místek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</row>
        <row r="834">
          <cell r="AY834" t="str">
            <v>Deák Bohumil</v>
          </cell>
          <cell r="AZ834" t="str">
            <v>Plechata Tomáš</v>
          </cell>
          <cell r="BA834" t="str">
            <v>Kratochvíl Miloslav</v>
          </cell>
          <cell r="BB834" t="str">
            <v>Franc Jiří</v>
          </cell>
          <cell r="BC834" t="str">
            <v>Harašta Jiří</v>
          </cell>
          <cell r="BD834" t="str">
            <v>Baier Jan</v>
          </cell>
          <cell r="BE834" t="str">
            <v>Burian Ivan</v>
          </cell>
          <cell r="BF834" t="str">
            <v>Bohačík Milan</v>
          </cell>
          <cell r="BG834" t="str">
            <v>Player I1</v>
          </cell>
          <cell r="BH834" t="str">
            <v>Player J1</v>
          </cell>
          <cell r="BI834" t="str">
            <v>Player K1</v>
          </cell>
          <cell r="BJ834" t="str">
            <v>Player L1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</row>
        <row r="835">
          <cell r="AY835" t="str">
            <v>Minařík Radek</v>
          </cell>
          <cell r="AZ835" t="str">
            <v>Spáčil Jan st.</v>
          </cell>
          <cell r="BA835" t="str">
            <v>Pešl Roman</v>
          </cell>
          <cell r="BB835" t="str">
            <v>Strapina Václav</v>
          </cell>
          <cell r="BC835" t="str">
            <v>Konečný Pavel</v>
          </cell>
          <cell r="BD835" t="str">
            <v>Hoschna Jan</v>
          </cell>
          <cell r="BE835" t="str">
            <v>Burianová Eva</v>
          </cell>
          <cell r="BF835" t="str">
            <v>Foťko Michal</v>
          </cell>
          <cell r="BG835" t="str">
            <v>Player I2</v>
          </cell>
          <cell r="BH835" t="str">
            <v>Player J2</v>
          </cell>
          <cell r="BI835" t="str">
            <v>Player K2</v>
          </cell>
          <cell r="BJ835" t="str">
            <v>Player L2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</row>
        <row r="836">
          <cell r="AY836" t="str">
            <v>Juřena Jan</v>
          </cell>
          <cell r="AZ836" t="str">
            <v>Vinklárek Pavel</v>
          </cell>
          <cell r="BA836" t="str">
            <v>Hladík Karel</v>
          </cell>
          <cell r="BB836" t="str">
            <v>Tručka Michal</v>
          </cell>
          <cell r="BC836" t="str">
            <v>Minář Zdeněk</v>
          </cell>
          <cell r="BD836" t="str">
            <v>Orálek Martin</v>
          </cell>
          <cell r="BE836" t="str">
            <v>Macháček Josef</v>
          </cell>
          <cell r="BF836" t="str">
            <v>Schindler Radek</v>
          </cell>
          <cell r="BG836" t="str">
            <v>Player I3</v>
          </cell>
          <cell r="BH836" t="str">
            <v>Player J3</v>
          </cell>
          <cell r="BI836" t="str">
            <v>Player K3</v>
          </cell>
          <cell r="BJ836" t="str">
            <v>Player L3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</row>
        <row r="837">
          <cell r="AY837">
            <v>0</v>
          </cell>
          <cell r="AZ837">
            <v>0</v>
          </cell>
          <cell r="BA837" t="str">
            <v>Košťál Pavel</v>
          </cell>
          <cell r="BB837" t="str">
            <v>Vašíček Emanuel</v>
          </cell>
          <cell r="BC837" t="str">
            <v>Štaud Ctirad</v>
          </cell>
          <cell r="BD837" t="str">
            <v>Křesťan Miroslav</v>
          </cell>
          <cell r="BE837" t="str">
            <v>Surán Ondřej</v>
          </cell>
          <cell r="BF837" t="str">
            <v>Vilášek Stanislav</v>
          </cell>
          <cell r="BG837" t="str">
            <v>Player I4</v>
          </cell>
          <cell r="BH837">
            <v>0</v>
          </cell>
          <cell r="BI837" t="str">
            <v>Player K4</v>
          </cell>
          <cell r="BJ837" t="str">
            <v>Player L4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</row>
        <row r="838">
          <cell r="AY838">
            <v>0</v>
          </cell>
          <cell r="AZ838">
            <v>0</v>
          </cell>
          <cell r="BA838" t="str">
            <v>Michal Richter</v>
          </cell>
          <cell r="BB838">
            <v>0</v>
          </cell>
          <cell r="BC838">
            <v>0</v>
          </cell>
          <cell r="BD838">
            <v>0</v>
          </cell>
          <cell r="BE838" t="str">
            <v>Zůl Martin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</row>
        <row r="839"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</row>
        <row r="840"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</row>
        <row r="841"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</row>
        <row r="842"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</row>
        <row r="843"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</row>
        <row r="844"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8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</row>
        <row r="845"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10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</row>
        <row r="846"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</row>
        <row r="847"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8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</row>
        <row r="848"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</row>
        <row r="849"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</row>
        <row r="850"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</row>
        <row r="851"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</row>
        <row r="852"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</row>
        <row r="853"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</row>
        <row r="864">
          <cell r="AY864">
            <v>3</v>
          </cell>
          <cell r="AZ864">
            <v>3</v>
          </cell>
          <cell r="BA864">
            <v>5</v>
          </cell>
          <cell r="BB864">
            <v>4</v>
          </cell>
          <cell r="BC864">
            <v>4</v>
          </cell>
          <cell r="BD864">
            <v>4</v>
          </cell>
          <cell r="BE864">
            <v>5</v>
          </cell>
          <cell r="BF864">
            <v>4</v>
          </cell>
          <cell r="BG864">
            <v>4</v>
          </cell>
          <cell r="BH864">
            <v>3</v>
          </cell>
          <cell r="BI864">
            <v>4</v>
          </cell>
          <cell r="BJ864">
            <v>4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</row>
        <row r="865">
          <cell r="AY865" t="str">
            <v>$AY$834:$AY$836</v>
          </cell>
          <cell r="AZ865" t="str">
            <v>$AZ$834:$AZ$836</v>
          </cell>
          <cell r="BA865" t="str">
            <v>$BA$834:$BA$838</v>
          </cell>
          <cell r="BB865" t="str">
            <v>$BB$834:$BB$837</v>
          </cell>
          <cell r="BC865" t="str">
            <v>$BC$834:$BC$837</v>
          </cell>
          <cell r="BD865" t="str">
            <v>$BD$834:$BD$837</v>
          </cell>
          <cell r="BE865" t="str">
            <v>$BE$834:$BE$838</v>
          </cell>
          <cell r="BF865" t="str">
            <v>$BF$834:$BF$837</v>
          </cell>
          <cell r="BG865" t="str">
            <v>$BG$834:$BG$837</v>
          </cell>
          <cell r="BH865" t="str">
            <v>$BH$834:$BH$836</v>
          </cell>
          <cell r="BI865" t="str">
            <v>$BI$834:$BI$837</v>
          </cell>
          <cell r="BJ865" t="str">
            <v>$BJ$834:$BJ$837</v>
          </cell>
          <cell r="BK865" t="str">
            <v/>
          </cell>
          <cell r="BL865" t="str">
            <v/>
          </cell>
          <cell r="BM865" t="str">
            <v/>
          </cell>
          <cell r="BN865" t="str">
            <v/>
          </cell>
          <cell r="BO865" t="str">
            <v/>
          </cell>
          <cell r="BP865" t="str">
            <v/>
          </cell>
          <cell r="BQ865" t="str">
            <v/>
          </cell>
          <cell r="BR865" t="str">
            <v/>
          </cell>
        </row>
      </sheetData>
      <sheetData sheetId="11">
        <row r="2">
          <cell r="A2" t="str">
            <v>1. hrací den - 28.9.2014, centrum Olomouc - Šantovka, rozhodčí - Schiner Daniel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0.3958333333333333</v>
          </cell>
          <cell r="B4" t="b">
            <v>1</v>
          </cell>
          <cell r="C4">
            <v>0.4180555555555555</v>
          </cell>
          <cell r="D4" t="str">
            <v>Bowland Olomouc</v>
          </cell>
          <cell r="E4" t="str">
            <v>-</v>
          </cell>
          <cell r="F4" t="str">
            <v>Bowling Academy</v>
          </cell>
          <cell r="G4" t="str">
            <v>Draci Brno</v>
          </cell>
          <cell r="H4" t="str">
            <v>-</v>
          </cell>
          <cell r="I4" t="str">
            <v>SBK Mikulov</v>
          </cell>
          <cell r="J4" t="str">
            <v>Goldfish Bowl</v>
          </cell>
          <cell r="K4" t="str">
            <v>-</v>
          </cell>
          <cell r="L4" t="str">
            <v>OKO - Křesťan</v>
          </cell>
          <cell r="M4" t="str">
            <v>Rapi - Tec</v>
          </cell>
          <cell r="N4" t="str">
            <v>-</v>
          </cell>
          <cell r="O4" t="str">
            <v>Excalibur Frýdek Místek</v>
          </cell>
        </row>
        <row r="5">
          <cell r="A5">
            <v>0.4194444444444444</v>
          </cell>
          <cell r="B5" t="b">
            <v>0</v>
          </cell>
          <cell r="C5">
            <v>0.4416666666666666</v>
          </cell>
          <cell r="D5" t="str">
            <v>OKO - Křesťan</v>
          </cell>
          <cell r="E5" t="str">
            <v>-</v>
          </cell>
          <cell r="F5" t="str">
            <v>Excalibur Frýdek Místek</v>
          </cell>
          <cell r="G5" t="str">
            <v>Goldfish Bowl</v>
          </cell>
          <cell r="H5" t="str">
            <v>-</v>
          </cell>
          <cell r="I5" t="str">
            <v>Rapi - Tec</v>
          </cell>
          <cell r="J5" t="str">
            <v>Bowling Academy</v>
          </cell>
          <cell r="K5" t="str">
            <v>-</v>
          </cell>
          <cell r="L5" t="str">
            <v>SBK Mikulov</v>
          </cell>
          <cell r="M5" t="str">
            <v>Bowland Olomouc</v>
          </cell>
          <cell r="N5" t="str">
            <v>-</v>
          </cell>
          <cell r="O5" t="str">
            <v>Draci Brno</v>
          </cell>
        </row>
        <row r="6">
          <cell r="A6">
            <v>0.4430555555555555</v>
          </cell>
          <cell r="B6" t="b">
            <v>0</v>
          </cell>
          <cell r="C6">
            <v>0.4652777777777777</v>
          </cell>
          <cell r="D6" t="str">
            <v>Goldfish Bowl</v>
          </cell>
          <cell r="E6" t="str">
            <v>-</v>
          </cell>
          <cell r="F6" t="str">
            <v>SBK Mikulov</v>
          </cell>
          <cell r="G6" t="str">
            <v>Bowland Olomouc</v>
          </cell>
          <cell r="H6" t="str">
            <v>-</v>
          </cell>
          <cell r="I6" t="str">
            <v>Excalibur Frýdek Místek</v>
          </cell>
          <cell r="J6" t="str">
            <v>Rapi - Tec</v>
          </cell>
          <cell r="K6" t="str">
            <v>-</v>
          </cell>
          <cell r="L6" t="str">
            <v>Draci Brno</v>
          </cell>
          <cell r="M6" t="str">
            <v>Bowling Academy</v>
          </cell>
          <cell r="N6" t="str">
            <v>-</v>
          </cell>
          <cell r="O6" t="str">
            <v>OKO - Křesťan</v>
          </cell>
        </row>
        <row r="7">
          <cell r="A7">
            <v>0.46666666666666656</v>
          </cell>
          <cell r="B7" t="b">
            <v>0</v>
          </cell>
          <cell r="C7">
            <v>0.48888888888888876</v>
          </cell>
          <cell r="D7" t="str">
            <v>Draci Brno</v>
          </cell>
          <cell r="E7" t="str">
            <v>-</v>
          </cell>
          <cell r="F7" t="str">
            <v>OKO - Křesťan</v>
          </cell>
          <cell r="G7" t="str">
            <v>Rapi - Tec</v>
          </cell>
          <cell r="H7" t="str">
            <v>-</v>
          </cell>
          <cell r="I7" t="str">
            <v>Bowling Academy</v>
          </cell>
          <cell r="J7" t="str">
            <v>Bowland Olomouc</v>
          </cell>
          <cell r="K7" t="str">
            <v>-</v>
          </cell>
          <cell r="L7" t="str">
            <v>Goldfish Bowl</v>
          </cell>
          <cell r="M7" t="str">
            <v>Excalibur Frýdek Místek</v>
          </cell>
          <cell r="N7" t="str">
            <v>-</v>
          </cell>
          <cell r="O7" t="str">
            <v>SBK Mikulov</v>
          </cell>
        </row>
        <row r="8">
          <cell r="A8">
            <v>0.49027777777777765</v>
          </cell>
          <cell r="B8" t="b">
            <v>0</v>
          </cell>
          <cell r="C8">
            <v>0.5124999999999998</v>
          </cell>
          <cell r="D8" t="str">
            <v>Rapi - Tec</v>
          </cell>
          <cell r="E8" t="str">
            <v>-</v>
          </cell>
          <cell r="F8" t="str">
            <v>Bowland Olomouc</v>
          </cell>
          <cell r="G8" t="str">
            <v>SBK Mikulov</v>
          </cell>
          <cell r="H8" t="str">
            <v>-</v>
          </cell>
          <cell r="I8" t="str">
            <v>OKO - Křesťan</v>
          </cell>
          <cell r="J8" t="str">
            <v>Draci Brno</v>
          </cell>
          <cell r="K8" t="str">
            <v>-</v>
          </cell>
          <cell r="L8" t="str">
            <v>Excalibur Frýdek Místek</v>
          </cell>
          <cell r="M8" t="str">
            <v>Goldfish Bowl</v>
          </cell>
          <cell r="N8" t="str">
            <v>-</v>
          </cell>
          <cell r="O8" t="str">
            <v>Bowling Academy</v>
          </cell>
        </row>
        <row r="9">
          <cell r="A9">
            <v>0.5138888888888887</v>
          </cell>
          <cell r="B9" t="b">
            <v>0</v>
          </cell>
          <cell r="C9">
            <v>0.536111111111111</v>
          </cell>
          <cell r="D9" t="str">
            <v>Bowling Academy</v>
          </cell>
          <cell r="E9" t="str">
            <v>-</v>
          </cell>
          <cell r="F9" t="str">
            <v>Draci Brno</v>
          </cell>
          <cell r="G9" t="str">
            <v>Excalibur Frýdek Místek</v>
          </cell>
          <cell r="H9" t="str">
            <v>-</v>
          </cell>
          <cell r="I9" t="str">
            <v>Goldfish Bowl</v>
          </cell>
          <cell r="J9" t="str">
            <v>SBK Mikulov</v>
          </cell>
          <cell r="K9" t="str">
            <v>-</v>
          </cell>
          <cell r="L9" t="str">
            <v>Bowland Olomouc</v>
          </cell>
          <cell r="M9" t="str">
            <v>OKO - Křesťan</v>
          </cell>
          <cell r="N9" t="str">
            <v>-</v>
          </cell>
          <cell r="O9" t="str">
            <v>Rapi - Tec</v>
          </cell>
        </row>
        <row r="10">
          <cell r="A10">
            <v>0.5374999999999999</v>
          </cell>
          <cell r="B10" t="b">
            <v>0</v>
          </cell>
          <cell r="C10">
            <v>0.5597222222222221</v>
          </cell>
          <cell r="D10" t="str">
            <v>SBK Mikulov</v>
          </cell>
          <cell r="E10" t="str">
            <v>-</v>
          </cell>
          <cell r="F10" t="str">
            <v>Rapi - Tec</v>
          </cell>
          <cell r="G10" t="str">
            <v>OKO - Křesťan</v>
          </cell>
          <cell r="H10" t="str">
            <v>-</v>
          </cell>
          <cell r="I10" t="str">
            <v>Bowland Olomouc</v>
          </cell>
          <cell r="J10" t="str">
            <v>Excalibur Frýdek Místek</v>
          </cell>
          <cell r="K10" t="str">
            <v>-</v>
          </cell>
          <cell r="L10" t="str">
            <v>Bowling Academy</v>
          </cell>
          <cell r="M10" t="str">
            <v>Draci Brno</v>
          </cell>
          <cell r="N10" t="str">
            <v>-</v>
          </cell>
          <cell r="O10" t="str">
            <v>Goldfish Bowl</v>
          </cell>
        </row>
        <row r="11">
          <cell r="A11">
            <v>0.561111111111111</v>
          </cell>
          <cell r="B11" t="b">
            <v>0</v>
          </cell>
          <cell r="C11">
            <v>0.5833333333333333</v>
          </cell>
        </row>
        <row r="12">
          <cell r="A12">
            <v>0.5847222222222221</v>
          </cell>
          <cell r="B12" t="b">
            <v>0</v>
          </cell>
          <cell r="C12">
            <v>0.6069444444444444</v>
          </cell>
        </row>
        <row r="13">
          <cell r="A13">
            <v>0.6083333333333333</v>
          </cell>
          <cell r="B13" t="b">
            <v>0</v>
          </cell>
          <cell r="C13">
            <v>0.6305555555555555</v>
          </cell>
        </row>
        <row r="14">
          <cell r="A14">
            <v>0.6319444444444444</v>
          </cell>
          <cell r="B14" t="b">
            <v>0</v>
          </cell>
          <cell r="C14">
            <v>0.6541666666666667</v>
          </cell>
        </row>
        <row r="15">
          <cell r="A15">
            <v>0.6555555555555556</v>
          </cell>
          <cell r="B15" t="b">
            <v>0</v>
          </cell>
          <cell r="C15">
            <v>0.6777777777777778</v>
          </cell>
        </row>
        <row r="16">
          <cell r="A16">
            <v>0.6791666666666667</v>
          </cell>
          <cell r="B16" t="b">
            <v>0</v>
          </cell>
          <cell r="C16">
            <v>0.701388888888889</v>
          </cell>
        </row>
        <row r="17">
          <cell r="A17">
            <v>0.7027777777777778</v>
          </cell>
          <cell r="B17" t="b">
            <v>0</v>
          </cell>
          <cell r="C17">
            <v>0.7250000000000001</v>
          </cell>
        </row>
        <row r="18">
          <cell r="A18">
            <v>0.726388888888889</v>
          </cell>
          <cell r="B18" t="b">
            <v>0</v>
          </cell>
          <cell r="C18">
            <v>0.7486111111111112</v>
          </cell>
        </row>
        <row r="19">
          <cell r="A19">
            <v>0.7500000000000001</v>
          </cell>
          <cell r="B19" t="b">
            <v>0</v>
          </cell>
          <cell r="C19">
            <v>0.7722222222222224</v>
          </cell>
        </row>
        <row r="20">
          <cell r="A20" t="str">
            <v>2. hrací den - 26.10.2014, centrum Brno - Kostka, rozhodčí - Mičánek Vladimír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0.3958333333333333</v>
          </cell>
          <cell r="B22" t="str">
            <v>-</v>
          </cell>
          <cell r="C22">
            <v>0.4180555555555555</v>
          </cell>
          <cell r="D22" t="str">
            <v>Goldfish Bowl</v>
          </cell>
          <cell r="E22" t="str">
            <v>-</v>
          </cell>
          <cell r="F22" t="str">
            <v>Bowland Olomouc</v>
          </cell>
          <cell r="G22" t="str">
            <v>Rapi - Tec</v>
          </cell>
          <cell r="H22" t="str">
            <v>-</v>
          </cell>
          <cell r="I22" t="str">
            <v>Draci Brno</v>
          </cell>
          <cell r="J22" t="str">
            <v>Excalibur Frýdek Místek</v>
          </cell>
          <cell r="K22" t="str">
            <v>-</v>
          </cell>
          <cell r="L22" t="str">
            <v>SBK Mikulov</v>
          </cell>
          <cell r="M22" t="str">
            <v>OKO - Křesťan</v>
          </cell>
          <cell r="N22" t="str">
            <v>-</v>
          </cell>
          <cell r="O22" t="str">
            <v>Bowling Academy</v>
          </cell>
        </row>
        <row r="23">
          <cell r="A23">
            <v>0.4194444444444444</v>
          </cell>
          <cell r="B23" t="b">
            <v>0</v>
          </cell>
          <cell r="C23">
            <v>0.4416666666666666</v>
          </cell>
          <cell r="D23" t="str">
            <v>SBK Mikulov</v>
          </cell>
          <cell r="E23" t="str">
            <v>-</v>
          </cell>
          <cell r="F23" t="str">
            <v>Bowling Academy</v>
          </cell>
          <cell r="G23" t="str">
            <v>Excalibur Frýdek Místek</v>
          </cell>
          <cell r="H23" t="str">
            <v>-</v>
          </cell>
          <cell r="I23" t="str">
            <v>OKO - Křesťan</v>
          </cell>
          <cell r="J23" t="str">
            <v>Bowland Olomouc</v>
          </cell>
          <cell r="K23" t="str">
            <v>-</v>
          </cell>
          <cell r="L23" t="str">
            <v>Draci Brno</v>
          </cell>
          <cell r="M23" t="str">
            <v>Goldfish Bowl</v>
          </cell>
          <cell r="N23" t="str">
            <v>-</v>
          </cell>
          <cell r="O23" t="str">
            <v>Rapi - Tec</v>
          </cell>
        </row>
        <row r="24">
          <cell r="A24">
            <v>0.4430555555555555</v>
          </cell>
          <cell r="B24" t="b">
            <v>0</v>
          </cell>
          <cell r="C24">
            <v>0.4652777777777777</v>
          </cell>
          <cell r="D24" t="str">
            <v>Excalibur Frýdek Místek</v>
          </cell>
          <cell r="E24" t="str">
            <v>-</v>
          </cell>
          <cell r="F24" t="str">
            <v>Draci Brno</v>
          </cell>
          <cell r="G24" t="str">
            <v>Goldfish Bowl</v>
          </cell>
          <cell r="H24" t="str">
            <v>-</v>
          </cell>
          <cell r="I24" t="str">
            <v>Bowling Academy</v>
          </cell>
          <cell r="J24" t="str">
            <v>OKO - Křesťan</v>
          </cell>
          <cell r="K24" t="str">
            <v>-</v>
          </cell>
          <cell r="L24" t="str">
            <v>Rapi - Tec</v>
          </cell>
          <cell r="M24" t="str">
            <v>Bowland Olomouc</v>
          </cell>
          <cell r="N24" t="str">
            <v>-</v>
          </cell>
          <cell r="O24" t="str">
            <v>SBK Mikulov</v>
          </cell>
        </row>
        <row r="25">
          <cell r="A25">
            <v>0.46666666666666656</v>
          </cell>
          <cell r="B25" t="b">
            <v>0</v>
          </cell>
          <cell r="C25">
            <v>0.48888888888888876</v>
          </cell>
          <cell r="D25" t="str">
            <v>Rapi - Tec</v>
          </cell>
          <cell r="E25" t="str">
            <v>-</v>
          </cell>
          <cell r="F25" t="str">
            <v>SBK Mikulov</v>
          </cell>
          <cell r="G25" t="str">
            <v>OKO - Křesťan</v>
          </cell>
          <cell r="H25" t="str">
            <v>-</v>
          </cell>
          <cell r="I25" t="str">
            <v>Bowland Olomouc</v>
          </cell>
          <cell r="J25" t="str">
            <v>Goldfish Bowl</v>
          </cell>
          <cell r="K25" t="str">
            <v>-</v>
          </cell>
          <cell r="L25" t="str">
            <v>Excalibur Frýdek Místek</v>
          </cell>
          <cell r="M25" t="str">
            <v>Bowling Academy</v>
          </cell>
          <cell r="N25" t="str">
            <v>-</v>
          </cell>
          <cell r="O25" t="str">
            <v>Draci Brno</v>
          </cell>
        </row>
        <row r="26">
          <cell r="A26">
            <v>0.49027777777777765</v>
          </cell>
          <cell r="B26" t="b">
            <v>0</v>
          </cell>
          <cell r="C26">
            <v>0.5124999999999998</v>
          </cell>
          <cell r="D26" t="str">
            <v>OKO - Křesťan</v>
          </cell>
          <cell r="E26" t="str">
            <v>-</v>
          </cell>
          <cell r="F26" t="str">
            <v>Goldfish Bowl</v>
          </cell>
          <cell r="G26" t="str">
            <v>Draci Brno</v>
          </cell>
          <cell r="H26" t="str">
            <v>-</v>
          </cell>
          <cell r="I26" t="str">
            <v>SBK Mikulov</v>
          </cell>
          <cell r="J26" t="str">
            <v>Rapi - Tec</v>
          </cell>
          <cell r="K26" t="str">
            <v>-</v>
          </cell>
          <cell r="L26" t="str">
            <v>Bowling Academy</v>
          </cell>
          <cell r="M26" t="str">
            <v>Excalibur Frýdek Místek</v>
          </cell>
          <cell r="N26" t="str">
            <v>-</v>
          </cell>
          <cell r="O26" t="str">
            <v>Bowland Olomouc</v>
          </cell>
        </row>
        <row r="27">
          <cell r="A27">
            <v>0.5138888888888887</v>
          </cell>
          <cell r="B27" t="b">
            <v>0</v>
          </cell>
          <cell r="C27">
            <v>0.536111111111111</v>
          </cell>
          <cell r="D27" t="str">
            <v>Bowland Olomouc</v>
          </cell>
          <cell r="E27" t="str">
            <v>-</v>
          </cell>
          <cell r="F27" t="str">
            <v>Rapi - Tec</v>
          </cell>
          <cell r="G27" t="str">
            <v>Bowling Academy</v>
          </cell>
          <cell r="H27" t="str">
            <v>-</v>
          </cell>
          <cell r="I27" t="str">
            <v>Excalibur Frýdek Místek</v>
          </cell>
          <cell r="J27" t="str">
            <v>Draci Brno</v>
          </cell>
          <cell r="K27" t="str">
            <v>-</v>
          </cell>
          <cell r="L27" t="str">
            <v>Goldfish Bowl</v>
          </cell>
          <cell r="M27" t="str">
            <v>SBK Mikulov</v>
          </cell>
          <cell r="N27" t="str">
            <v>-</v>
          </cell>
          <cell r="O27" t="str">
            <v>OKO - Křesťan</v>
          </cell>
        </row>
        <row r="28">
          <cell r="A28">
            <v>0.5374999999999999</v>
          </cell>
          <cell r="B28" t="b">
            <v>0</v>
          </cell>
          <cell r="C28">
            <v>0.5597222222222221</v>
          </cell>
          <cell r="D28" t="str">
            <v>Draci Brno</v>
          </cell>
          <cell r="E28" t="str">
            <v>-</v>
          </cell>
          <cell r="F28" t="str">
            <v>OKO - Křesťan</v>
          </cell>
          <cell r="G28" t="str">
            <v>SBK Mikulov</v>
          </cell>
          <cell r="H28" t="str">
            <v>-</v>
          </cell>
          <cell r="I28" t="str">
            <v>Goldfish Bowl</v>
          </cell>
          <cell r="J28" t="str">
            <v>Bowling Academy</v>
          </cell>
          <cell r="K28" t="str">
            <v>-</v>
          </cell>
          <cell r="L28" t="str">
            <v>Bowland Olomouc</v>
          </cell>
          <cell r="M28" t="str">
            <v>Rapi - Tec</v>
          </cell>
          <cell r="N28" t="str">
            <v>-</v>
          </cell>
          <cell r="O28" t="str">
            <v>Excalibur Frýdek Místek</v>
          </cell>
        </row>
        <row r="29">
          <cell r="A29">
            <v>0.561111111111111</v>
          </cell>
          <cell r="B29" t="b">
            <v>0</v>
          </cell>
          <cell r="C29">
            <v>0.5833333333333333</v>
          </cell>
        </row>
        <row r="30">
          <cell r="A30">
            <v>0.5847222222222221</v>
          </cell>
          <cell r="B30" t="b">
            <v>0</v>
          </cell>
          <cell r="C30">
            <v>0.6069444444444444</v>
          </cell>
        </row>
        <row r="31">
          <cell r="A31">
            <v>0.6083333333333333</v>
          </cell>
          <cell r="B31" t="b">
            <v>0</v>
          </cell>
          <cell r="C31">
            <v>0.6305555555555555</v>
          </cell>
        </row>
        <row r="32">
          <cell r="A32">
            <v>0.6319444444444444</v>
          </cell>
          <cell r="B32" t="b">
            <v>0</v>
          </cell>
          <cell r="C32">
            <v>0.6541666666666667</v>
          </cell>
        </row>
        <row r="33">
          <cell r="A33">
            <v>0.6555555555555556</v>
          </cell>
          <cell r="B33" t="b">
            <v>0</v>
          </cell>
          <cell r="C33">
            <v>0.6777777777777778</v>
          </cell>
        </row>
        <row r="34">
          <cell r="A34">
            <v>0.6791666666666667</v>
          </cell>
          <cell r="B34" t="b">
            <v>0</v>
          </cell>
          <cell r="C34">
            <v>0.701388888888889</v>
          </cell>
        </row>
        <row r="35">
          <cell r="A35">
            <v>0.7027777777777778</v>
          </cell>
          <cell r="B35" t="b">
            <v>0</v>
          </cell>
          <cell r="C35">
            <v>0.7250000000000001</v>
          </cell>
        </row>
        <row r="36">
          <cell r="A36">
            <v>0.726388888888889</v>
          </cell>
          <cell r="B36" t="b">
            <v>0</v>
          </cell>
          <cell r="C36">
            <v>0.7486111111111112</v>
          </cell>
        </row>
        <row r="37">
          <cell r="A37">
            <v>0.7500000000000001</v>
          </cell>
          <cell r="B37" t="b">
            <v>0</v>
          </cell>
          <cell r="C37">
            <v>0.7722222222222224</v>
          </cell>
        </row>
        <row r="38">
          <cell r="A38" t="str">
            <v>3. hrací den - 23.11.2014, centrum Brno - Kostka, rozhodčí - Mičánek Vladimír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0.3958333333333333</v>
          </cell>
          <cell r="B40" t="str">
            <v>-</v>
          </cell>
          <cell r="C40">
            <v>0.4180555555555555</v>
          </cell>
          <cell r="D40" t="str">
            <v>Excalibur Frýdek Místek</v>
          </cell>
          <cell r="E40" t="str">
            <v>-</v>
          </cell>
          <cell r="F40" t="str">
            <v>Goldfish Bowl</v>
          </cell>
          <cell r="G40" t="str">
            <v>OKO - Křesťan</v>
          </cell>
          <cell r="H40" t="str">
            <v>-</v>
          </cell>
          <cell r="I40" t="str">
            <v>Rapi - Tec</v>
          </cell>
          <cell r="J40" t="str">
            <v>Bowling Academy</v>
          </cell>
          <cell r="K40" t="str">
            <v>-</v>
          </cell>
          <cell r="L40" t="str">
            <v>Draci Brno</v>
          </cell>
          <cell r="M40" t="str">
            <v>SBK Mikulov</v>
          </cell>
          <cell r="N40" t="str">
            <v>-</v>
          </cell>
          <cell r="O40" t="str">
            <v>Bowland Olomouc</v>
          </cell>
        </row>
        <row r="41">
          <cell r="A41">
            <v>0.4194444444444444</v>
          </cell>
          <cell r="B41" t="b">
            <v>0</v>
          </cell>
          <cell r="C41">
            <v>0.4416666666666666</v>
          </cell>
          <cell r="D41" t="str">
            <v>Draci Brno</v>
          </cell>
          <cell r="E41" t="str">
            <v>-</v>
          </cell>
          <cell r="F41" t="str">
            <v>Bowland Olomouc</v>
          </cell>
          <cell r="G41" t="str">
            <v>Bowling Academy</v>
          </cell>
          <cell r="H41" t="str">
            <v>-</v>
          </cell>
          <cell r="I41" t="str">
            <v>SBK Mikulov</v>
          </cell>
          <cell r="J41" t="str">
            <v>Goldfish Bowl</v>
          </cell>
          <cell r="K41" t="str">
            <v>-</v>
          </cell>
          <cell r="L41" t="str">
            <v>Rapi - Tec</v>
          </cell>
          <cell r="M41" t="str">
            <v>Excalibur Frýdek Místek</v>
          </cell>
          <cell r="N41" t="str">
            <v>-</v>
          </cell>
          <cell r="O41" t="str">
            <v>OKO - Křesťan</v>
          </cell>
        </row>
        <row r="42">
          <cell r="A42">
            <v>0.4430555555555555</v>
          </cell>
          <cell r="B42" t="b">
            <v>0</v>
          </cell>
          <cell r="C42">
            <v>0.4652777777777777</v>
          </cell>
          <cell r="D42" t="str">
            <v>Bowling Academy</v>
          </cell>
          <cell r="E42" t="str">
            <v>-</v>
          </cell>
          <cell r="F42" t="str">
            <v>Rapi - Tec</v>
          </cell>
          <cell r="G42" t="str">
            <v>Excalibur Frýdek Místek</v>
          </cell>
          <cell r="H42" t="str">
            <v>-</v>
          </cell>
          <cell r="I42" t="str">
            <v>Bowland Olomouc</v>
          </cell>
          <cell r="J42" t="str">
            <v>SBK Mikulov</v>
          </cell>
          <cell r="K42" t="str">
            <v>-</v>
          </cell>
          <cell r="L42" t="str">
            <v>OKO - Křesťan</v>
          </cell>
          <cell r="M42" t="str">
            <v>Goldfish Bowl</v>
          </cell>
          <cell r="N42" t="str">
            <v>-</v>
          </cell>
          <cell r="O42" t="str">
            <v>Draci Brno</v>
          </cell>
        </row>
        <row r="43">
          <cell r="A43">
            <v>0.46666666666666656</v>
          </cell>
          <cell r="B43" t="b">
            <v>0</v>
          </cell>
          <cell r="C43">
            <v>0.48888888888888876</v>
          </cell>
          <cell r="D43" t="str">
            <v>OKO - Křesťan</v>
          </cell>
          <cell r="E43" t="str">
            <v>-</v>
          </cell>
          <cell r="F43" t="str">
            <v>Draci Brno</v>
          </cell>
          <cell r="G43" t="str">
            <v>SBK Mikulov</v>
          </cell>
          <cell r="H43" t="str">
            <v>-</v>
          </cell>
          <cell r="I43" t="str">
            <v>Goldfish Bowl</v>
          </cell>
          <cell r="J43" t="str">
            <v>Excalibur Frýdek Místek</v>
          </cell>
          <cell r="K43" t="str">
            <v>-</v>
          </cell>
          <cell r="L43" t="str">
            <v>Bowling Academy</v>
          </cell>
          <cell r="M43" t="str">
            <v>Bowland Olomouc</v>
          </cell>
          <cell r="N43" t="str">
            <v>-</v>
          </cell>
          <cell r="O43" t="str">
            <v>Rapi - Tec</v>
          </cell>
        </row>
        <row r="44">
          <cell r="A44">
            <v>0.49027777777777765</v>
          </cell>
          <cell r="B44" t="b">
            <v>0</v>
          </cell>
          <cell r="C44">
            <v>0.5124999999999998</v>
          </cell>
          <cell r="D44" t="str">
            <v>SBK Mikulov</v>
          </cell>
          <cell r="E44" t="str">
            <v>-</v>
          </cell>
          <cell r="F44" t="str">
            <v>Excalibur Frýdek Místek</v>
          </cell>
          <cell r="G44" t="str">
            <v>Rapi - Tec</v>
          </cell>
          <cell r="H44" t="str">
            <v>-</v>
          </cell>
          <cell r="I44" t="str">
            <v>Draci Brno</v>
          </cell>
          <cell r="J44" t="str">
            <v>OKO - Křesťan</v>
          </cell>
          <cell r="K44" t="str">
            <v>-</v>
          </cell>
          <cell r="L44" t="str">
            <v>Bowland Olomouc</v>
          </cell>
          <cell r="M44" t="str">
            <v>Bowling Academy</v>
          </cell>
          <cell r="N44" t="str">
            <v>-</v>
          </cell>
          <cell r="O44" t="str">
            <v>Goldfish Bowl</v>
          </cell>
        </row>
        <row r="45">
          <cell r="A45">
            <v>0.5138888888888887</v>
          </cell>
          <cell r="B45" t="b">
            <v>0</v>
          </cell>
          <cell r="C45">
            <v>0.536111111111111</v>
          </cell>
          <cell r="D45" t="str">
            <v>Goldfish Bowl</v>
          </cell>
          <cell r="E45" t="str">
            <v>-</v>
          </cell>
          <cell r="F45" t="str">
            <v>OKO - Křesťan</v>
          </cell>
          <cell r="G45" t="str">
            <v>Bowland Olomouc</v>
          </cell>
          <cell r="H45" t="str">
            <v>-</v>
          </cell>
          <cell r="I45" t="str">
            <v>Bowling Academy</v>
          </cell>
          <cell r="J45" t="str">
            <v>Rapi - Tec</v>
          </cell>
          <cell r="K45" t="str">
            <v>-</v>
          </cell>
          <cell r="L45" t="str">
            <v>Excalibur Frýdek Místek</v>
          </cell>
          <cell r="M45" t="str">
            <v>Draci Brno</v>
          </cell>
          <cell r="N45" t="str">
            <v>-</v>
          </cell>
          <cell r="O45" t="str">
            <v>SBK Mikulov</v>
          </cell>
        </row>
        <row r="46">
          <cell r="A46">
            <v>0.5374999999999999</v>
          </cell>
          <cell r="B46" t="b">
            <v>0</v>
          </cell>
          <cell r="C46">
            <v>0.5597222222222221</v>
          </cell>
          <cell r="D46" t="str">
            <v>Rapi - Tec</v>
          </cell>
          <cell r="E46" t="str">
            <v>-</v>
          </cell>
          <cell r="F46" t="str">
            <v>SBK Mikulov</v>
          </cell>
          <cell r="G46" t="str">
            <v>Draci Brno</v>
          </cell>
          <cell r="H46" t="str">
            <v>-</v>
          </cell>
          <cell r="I46" t="str">
            <v>Excalibur Frýdek Místek</v>
          </cell>
          <cell r="J46" t="str">
            <v>Bowland Olomouc</v>
          </cell>
          <cell r="K46" t="str">
            <v>-</v>
          </cell>
          <cell r="L46" t="str">
            <v>Goldfish Bowl</v>
          </cell>
          <cell r="M46" t="str">
            <v>OKO - Křesťan</v>
          </cell>
          <cell r="N46" t="str">
            <v>-</v>
          </cell>
          <cell r="O46" t="str">
            <v>Bowling Academy</v>
          </cell>
        </row>
        <row r="47">
          <cell r="A47">
            <v>0.561111111111111</v>
          </cell>
          <cell r="B47" t="b">
            <v>0</v>
          </cell>
          <cell r="C47">
            <v>0.5833333333333333</v>
          </cell>
        </row>
        <row r="48">
          <cell r="A48">
            <v>0.5847222222222221</v>
          </cell>
          <cell r="B48" t="b">
            <v>0</v>
          </cell>
          <cell r="C48">
            <v>0.6069444444444444</v>
          </cell>
        </row>
        <row r="49">
          <cell r="A49">
            <v>0.6083333333333333</v>
          </cell>
          <cell r="B49" t="b">
            <v>0</v>
          </cell>
          <cell r="C49">
            <v>0.6305555555555555</v>
          </cell>
        </row>
        <row r="50">
          <cell r="A50">
            <v>0.6319444444444444</v>
          </cell>
          <cell r="B50" t="b">
            <v>0</v>
          </cell>
          <cell r="C50">
            <v>0.6541666666666667</v>
          </cell>
        </row>
        <row r="51">
          <cell r="A51">
            <v>0.6555555555555556</v>
          </cell>
          <cell r="B51" t="b">
            <v>0</v>
          </cell>
          <cell r="C51">
            <v>0.6777777777777778</v>
          </cell>
        </row>
        <row r="52">
          <cell r="A52">
            <v>0.6791666666666667</v>
          </cell>
          <cell r="B52" t="b">
            <v>0</v>
          </cell>
          <cell r="C52">
            <v>0.701388888888889</v>
          </cell>
        </row>
        <row r="53">
          <cell r="A53">
            <v>0.7027777777777778</v>
          </cell>
          <cell r="B53" t="b">
            <v>0</v>
          </cell>
          <cell r="C53">
            <v>0.7250000000000001</v>
          </cell>
        </row>
        <row r="54">
          <cell r="A54">
            <v>0.726388888888889</v>
          </cell>
          <cell r="B54" t="b">
            <v>0</v>
          </cell>
          <cell r="C54">
            <v>0.7486111111111112</v>
          </cell>
        </row>
        <row r="55">
          <cell r="A55">
            <v>0.7500000000000001</v>
          </cell>
          <cell r="B55" t="b">
            <v>0</v>
          </cell>
          <cell r="C55">
            <v>0.7722222222222224</v>
          </cell>
        </row>
        <row r="56">
          <cell r="A56" t="str">
            <v>4. hrací den - 14.12.2014, centrum Olomouc - Šantovka, rozhodčí - Schiner Daniel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0.3958333333333333</v>
          </cell>
          <cell r="B58" t="str">
            <v>-</v>
          </cell>
          <cell r="C58">
            <v>0.4180555555555555</v>
          </cell>
          <cell r="D58" t="str">
            <v>Bowling Academy</v>
          </cell>
          <cell r="E58" t="str">
            <v>-</v>
          </cell>
          <cell r="F58" t="str">
            <v>Excalibur Frýdek Místek</v>
          </cell>
          <cell r="G58" t="str">
            <v>SBK Mikulov</v>
          </cell>
          <cell r="H58" t="str">
            <v>-</v>
          </cell>
          <cell r="I58" t="str">
            <v>OKO - Křesťan</v>
          </cell>
          <cell r="J58" t="str">
            <v>Bowland Olomouc</v>
          </cell>
          <cell r="K58" t="str">
            <v>-</v>
          </cell>
          <cell r="L58" t="str">
            <v>Rapi - Tec</v>
          </cell>
          <cell r="M58" t="str">
            <v>Draci Brno</v>
          </cell>
          <cell r="N58" t="str">
            <v>-</v>
          </cell>
          <cell r="O58" t="str">
            <v>Goldfish Bowl</v>
          </cell>
        </row>
        <row r="59">
          <cell r="A59">
            <v>0.4194444444444444</v>
          </cell>
          <cell r="B59" t="b">
            <v>0</v>
          </cell>
          <cell r="C59">
            <v>0.4416666666666666</v>
          </cell>
          <cell r="D59" t="str">
            <v>Rapi - Tec</v>
          </cell>
          <cell r="E59" t="str">
            <v>-</v>
          </cell>
          <cell r="F59" t="str">
            <v>Goldfish Bowl</v>
          </cell>
          <cell r="G59" t="str">
            <v>Bowland Olomouc</v>
          </cell>
          <cell r="H59" t="str">
            <v>-</v>
          </cell>
          <cell r="I59" t="str">
            <v>Draci Brno</v>
          </cell>
          <cell r="J59" t="str">
            <v>Excalibur Frýdek Místek</v>
          </cell>
          <cell r="K59" t="str">
            <v>-</v>
          </cell>
          <cell r="L59" t="str">
            <v>OKO - Křesťan</v>
          </cell>
          <cell r="M59" t="str">
            <v>Bowling Academy</v>
          </cell>
          <cell r="N59" t="str">
            <v>-</v>
          </cell>
          <cell r="O59" t="str">
            <v>SBK Mikulov</v>
          </cell>
        </row>
        <row r="60">
          <cell r="A60">
            <v>0.4430555555555555</v>
          </cell>
          <cell r="B60" t="b">
            <v>0</v>
          </cell>
          <cell r="C60">
            <v>0.4652777777777777</v>
          </cell>
          <cell r="D60" t="str">
            <v>Bowland Olomouc</v>
          </cell>
          <cell r="E60" t="str">
            <v>-</v>
          </cell>
          <cell r="F60" t="str">
            <v>OKO - Křesťan</v>
          </cell>
          <cell r="G60" t="str">
            <v>Bowling Academy</v>
          </cell>
          <cell r="H60" t="str">
            <v>-</v>
          </cell>
          <cell r="I60" t="str">
            <v>Goldfish Bowl</v>
          </cell>
          <cell r="J60" t="str">
            <v>Draci Brno</v>
          </cell>
          <cell r="K60" t="str">
            <v>-</v>
          </cell>
          <cell r="L60" t="str">
            <v>SBK Mikulov</v>
          </cell>
          <cell r="M60" t="str">
            <v>Excalibur Frýdek Místek</v>
          </cell>
          <cell r="N60" t="str">
            <v>-</v>
          </cell>
          <cell r="O60" t="str">
            <v>Rapi - Tec</v>
          </cell>
        </row>
        <row r="61">
          <cell r="A61">
            <v>0.46666666666666656</v>
          </cell>
          <cell r="B61" t="b">
            <v>0</v>
          </cell>
          <cell r="C61">
            <v>0.48888888888888876</v>
          </cell>
          <cell r="D61" t="str">
            <v>SBK Mikulov</v>
          </cell>
          <cell r="E61" t="str">
            <v>-</v>
          </cell>
          <cell r="F61" t="str">
            <v>Rapi - Tec</v>
          </cell>
          <cell r="G61" t="str">
            <v>Draci Brno</v>
          </cell>
          <cell r="H61" t="str">
            <v>-</v>
          </cell>
          <cell r="I61" t="str">
            <v>Excalibur Frýdek Místek</v>
          </cell>
          <cell r="J61" t="str">
            <v>Bowling Academy</v>
          </cell>
          <cell r="K61" t="str">
            <v>-</v>
          </cell>
          <cell r="L61" t="str">
            <v>Bowland Olomouc</v>
          </cell>
          <cell r="M61" t="str">
            <v>Goldfish Bowl</v>
          </cell>
          <cell r="N61" t="str">
            <v>-</v>
          </cell>
          <cell r="O61" t="str">
            <v>OKO - Křesťan</v>
          </cell>
        </row>
        <row r="62">
          <cell r="A62">
            <v>0.49027777777777765</v>
          </cell>
          <cell r="B62" t="b">
            <v>0</v>
          </cell>
          <cell r="C62">
            <v>0.5124999999999998</v>
          </cell>
          <cell r="D62" t="str">
            <v>Draci Brno</v>
          </cell>
          <cell r="E62" t="str">
            <v>-</v>
          </cell>
          <cell r="F62" t="str">
            <v>Bowling Academy</v>
          </cell>
          <cell r="G62" t="str">
            <v>OKO - Křesťan</v>
          </cell>
          <cell r="H62" t="str">
            <v>-</v>
          </cell>
          <cell r="I62" t="str">
            <v>Rapi - Tec</v>
          </cell>
          <cell r="J62" t="str">
            <v>SBK Mikulov</v>
          </cell>
          <cell r="K62" t="str">
            <v>-</v>
          </cell>
          <cell r="L62" t="str">
            <v>Goldfish Bowl</v>
          </cell>
          <cell r="M62" t="str">
            <v>Bowland Olomouc</v>
          </cell>
          <cell r="N62" t="str">
            <v>-</v>
          </cell>
          <cell r="O62" t="str">
            <v>Excalibur Frýdek Místek</v>
          </cell>
        </row>
        <row r="63">
          <cell r="A63">
            <v>0.5138888888888887</v>
          </cell>
          <cell r="B63" t="b">
            <v>0</v>
          </cell>
          <cell r="C63">
            <v>0.536111111111111</v>
          </cell>
          <cell r="D63" t="str">
            <v>Excalibur Frýdek Místek</v>
          </cell>
          <cell r="E63" t="str">
            <v>-</v>
          </cell>
          <cell r="F63" t="str">
            <v>SBK Mikulov</v>
          </cell>
          <cell r="G63" t="str">
            <v>Goldfish Bowl</v>
          </cell>
          <cell r="H63" t="str">
            <v>-</v>
          </cell>
          <cell r="I63" t="str">
            <v>Bowland Olomouc</v>
          </cell>
          <cell r="J63" t="str">
            <v>OKO - Křesťan</v>
          </cell>
          <cell r="K63" t="str">
            <v>-</v>
          </cell>
          <cell r="L63" t="str">
            <v>Bowling Academy</v>
          </cell>
          <cell r="M63" t="str">
            <v>Rapi - Tec</v>
          </cell>
          <cell r="N63" t="str">
            <v>-</v>
          </cell>
          <cell r="O63" t="str">
            <v>Draci Brno</v>
          </cell>
        </row>
        <row r="64">
          <cell r="A64">
            <v>0.5374999999999999</v>
          </cell>
          <cell r="B64" t="b">
            <v>0</v>
          </cell>
          <cell r="C64">
            <v>0.559722222222222</v>
          </cell>
          <cell r="D64" t="str">
            <v>OKO - Křesťan</v>
          </cell>
          <cell r="E64" t="str">
            <v>-</v>
          </cell>
          <cell r="F64" t="str">
            <v>Draci Brno</v>
          </cell>
          <cell r="G64" t="str">
            <v>Rapi - Tec</v>
          </cell>
          <cell r="H64" t="str">
            <v>-</v>
          </cell>
          <cell r="I64" t="str">
            <v>Bowling Academy</v>
          </cell>
          <cell r="J64" t="str">
            <v>Goldfish Bowl</v>
          </cell>
          <cell r="K64" t="str">
            <v>-</v>
          </cell>
          <cell r="L64" t="str">
            <v>Excalibur Frýdek Místek</v>
          </cell>
          <cell r="M64" t="str">
            <v>SBK Mikulov</v>
          </cell>
          <cell r="N64" t="str">
            <v>-</v>
          </cell>
          <cell r="O64" t="str">
            <v>Bowland Olomouc</v>
          </cell>
        </row>
        <row r="65">
          <cell r="A65">
            <v>0.5611111111111109</v>
          </cell>
          <cell r="B65" t="b">
            <v>0</v>
          </cell>
          <cell r="C65">
            <v>0.583333333333333</v>
          </cell>
        </row>
        <row r="66">
          <cell r="A66">
            <v>0.5847222222222219</v>
          </cell>
          <cell r="B66" t="b">
            <v>0</v>
          </cell>
          <cell r="C66">
            <v>0.6069444444444441</v>
          </cell>
        </row>
        <row r="67">
          <cell r="A67">
            <v>0.608333333333333</v>
          </cell>
          <cell r="B67" t="b">
            <v>0</v>
          </cell>
          <cell r="C67">
            <v>0.6305555555555551</v>
          </cell>
        </row>
        <row r="68">
          <cell r="A68">
            <v>0.631944444444444</v>
          </cell>
          <cell r="B68" t="b">
            <v>0</v>
          </cell>
          <cell r="C68">
            <v>0.6541666666666661</v>
          </cell>
        </row>
        <row r="69">
          <cell r="A69">
            <v>0.655555555555555</v>
          </cell>
          <cell r="B69" t="b">
            <v>0</v>
          </cell>
          <cell r="C69">
            <v>0.6777777777777771</v>
          </cell>
        </row>
        <row r="70">
          <cell r="A70">
            <v>0.679166666666666</v>
          </cell>
          <cell r="B70" t="b">
            <v>0</v>
          </cell>
          <cell r="C70">
            <v>0.7013888888888882</v>
          </cell>
        </row>
        <row r="71">
          <cell r="A71">
            <v>0.7027777777777771</v>
          </cell>
          <cell r="B71" t="b">
            <v>0</v>
          </cell>
          <cell r="C71">
            <v>0.7249999999999992</v>
          </cell>
        </row>
        <row r="72">
          <cell r="A72">
            <v>0.7263888888888881</v>
          </cell>
          <cell r="B72" t="b">
            <v>0</v>
          </cell>
          <cell r="C72">
            <v>0.7486111111111102</v>
          </cell>
        </row>
        <row r="73">
          <cell r="A73">
            <v>0.7499999999999991</v>
          </cell>
          <cell r="B73" t="b">
            <v>0</v>
          </cell>
          <cell r="C73">
            <v>0.7722222222222213</v>
          </cell>
        </row>
        <row r="74">
          <cell r="A74" t="str">
            <v>5. hrací den - 25.1.2015, centrum Brno - Kostka, rozhodčí - Mičánek Vladimír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0.395833333333333</v>
          </cell>
          <cell r="B76" t="str">
            <v>-</v>
          </cell>
          <cell r="C76">
            <v>0.4180555555555552</v>
          </cell>
          <cell r="D76" t="str">
            <v>Bowling Academy</v>
          </cell>
          <cell r="E76" t="str">
            <v>-</v>
          </cell>
          <cell r="F76" t="str">
            <v>Draci Brno</v>
          </cell>
          <cell r="G76" t="str">
            <v>SBK Mikulov</v>
          </cell>
          <cell r="H76" t="str">
            <v>-</v>
          </cell>
          <cell r="I76" t="str">
            <v>Goldfish Bowl</v>
          </cell>
          <cell r="J76" t="str">
            <v>OKO - Křesťan</v>
          </cell>
          <cell r="K76" t="str">
            <v>-</v>
          </cell>
          <cell r="L76" t="str">
            <v>Rapi - Tec</v>
          </cell>
          <cell r="M76" t="str">
            <v>Excalibur Frýdek Místek</v>
          </cell>
          <cell r="N76" t="str">
            <v>-</v>
          </cell>
          <cell r="O76" t="str">
            <v>Bowland Olomouc</v>
          </cell>
        </row>
        <row r="77">
          <cell r="A77">
            <v>0.41944444444444406</v>
          </cell>
          <cell r="B77" t="b">
            <v>0</v>
          </cell>
          <cell r="C77">
            <v>0.44166666666666626</v>
          </cell>
          <cell r="D77" t="str">
            <v>Rapi - Tec</v>
          </cell>
          <cell r="E77" t="str">
            <v>-</v>
          </cell>
          <cell r="F77" t="str">
            <v>Bowland Olomouc</v>
          </cell>
          <cell r="G77" t="str">
            <v>OKO - Křesťan</v>
          </cell>
          <cell r="H77" t="str">
            <v>-</v>
          </cell>
          <cell r="I77" t="str">
            <v>Excalibur Frýdek Místek</v>
          </cell>
          <cell r="J77" t="str">
            <v>Draci Brno</v>
          </cell>
          <cell r="K77" t="str">
            <v>-</v>
          </cell>
          <cell r="L77" t="str">
            <v>Goldfish Bowl</v>
          </cell>
          <cell r="M77" t="str">
            <v>Bowling Academy</v>
          </cell>
          <cell r="N77" t="str">
            <v>-</v>
          </cell>
          <cell r="O77" t="str">
            <v>SBK Mikulov</v>
          </cell>
        </row>
        <row r="78">
          <cell r="A78">
            <v>0.44305555555555515</v>
          </cell>
          <cell r="B78" t="b">
            <v>0</v>
          </cell>
          <cell r="C78">
            <v>0.46527777777777735</v>
          </cell>
          <cell r="D78" t="str">
            <v>OKO - Křesťan</v>
          </cell>
          <cell r="E78" t="str">
            <v>-</v>
          </cell>
          <cell r="F78" t="str">
            <v>Goldfish Bowl</v>
          </cell>
          <cell r="G78" t="str">
            <v>Bowling Academy</v>
          </cell>
          <cell r="H78" t="str">
            <v>-</v>
          </cell>
          <cell r="I78" t="str">
            <v>Bowland Olomouc</v>
          </cell>
          <cell r="J78" t="str">
            <v>Excalibur Frýdek Místek</v>
          </cell>
          <cell r="K78" t="str">
            <v>-</v>
          </cell>
          <cell r="L78" t="str">
            <v>SBK Mikulov</v>
          </cell>
          <cell r="M78" t="str">
            <v>Draci Brno</v>
          </cell>
          <cell r="N78" t="str">
            <v>-</v>
          </cell>
          <cell r="O78" t="str">
            <v>Rapi - Tec</v>
          </cell>
        </row>
        <row r="79">
          <cell r="A79">
            <v>0.46666666666666623</v>
          </cell>
          <cell r="B79" t="b">
            <v>0</v>
          </cell>
          <cell r="C79">
            <v>0.48888888888888843</v>
          </cell>
          <cell r="D79" t="str">
            <v>SBK Mikulov</v>
          </cell>
          <cell r="E79" t="str">
            <v>-</v>
          </cell>
          <cell r="F79" t="str">
            <v>Rapi - Tec</v>
          </cell>
          <cell r="G79" t="str">
            <v>Excalibur Frýdek Místek</v>
          </cell>
          <cell r="H79" t="str">
            <v>-</v>
          </cell>
          <cell r="I79" t="str">
            <v>Draci Brno</v>
          </cell>
          <cell r="J79" t="str">
            <v>Bowling Academy</v>
          </cell>
          <cell r="K79" t="str">
            <v>-</v>
          </cell>
          <cell r="L79" t="str">
            <v>OKO - Křesťan</v>
          </cell>
          <cell r="M79" t="str">
            <v>Bowland Olomouc</v>
          </cell>
          <cell r="N79" t="str">
            <v>-</v>
          </cell>
          <cell r="O79" t="str">
            <v>Goldfish Bowl</v>
          </cell>
        </row>
        <row r="80">
          <cell r="A80">
            <v>0.4902777777777773</v>
          </cell>
          <cell r="B80" t="b">
            <v>0</v>
          </cell>
          <cell r="C80">
            <v>0.5124999999999995</v>
          </cell>
          <cell r="D80" t="str">
            <v>Excalibur Frýdek Místek</v>
          </cell>
          <cell r="E80" t="str">
            <v>-</v>
          </cell>
          <cell r="F80" t="str">
            <v>Bowling Academy</v>
          </cell>
          <cell r="G80" t="str">
            <v>Goldfish Bowl</v>
          </cell>
          <cell r="H80" t="str">
            <v>-</v>
          </cell>
          <cell r="I80" t="str">
            <v>Rapi - Tec</v>
          </cell>
          <cell r="J80" t="str">
            <v>SBK Mikulov</v>
          </cell>
          <cell r="K80" t="str">
            <v>-</v>
          </cell>
          <cell r="L80" t="str">
            <v>Bowland Olomouc</v>
          </cell>
          <cell r="M80" t="str">
            <v>OKO - Křesťan</v>
          </cell>
          <cell r="N80" t="str">
            <v>-</v>
          </cell>
          <cell r="O80" t="str">
            <v>Draci Brno</v>
          </cell>
        </row>
        <row r="81">
          <cell r="A81">
            <v>0.5138888888888884</v>
          </cell>
          <cell r="B81" t="b">
            <v>0</v>
          </cell>
          <cell r="C81">
            <v>0.5361111111111105</v>
          </cell>
          <cell r="D81" t="str">
            <v>Draci Brno</v>
          </cell>
          <cell r="E81" t="str">
            <v>-</v>
          </cell>
          <cell r="F81" t="str">
            <v>SBK Mikulov</v>
          </cell>
          <cell r="G81" t="str">
            <v>Bowland Olomouc</v>
          </cell>
          <cell r="H81" t="str">
            <v>-</v>
          </cell>
          <cell r="I81" t="str">
            <v>OKO - Křesťan</v>
          </cell>
          <cell r="J81" t="str">
            <v>Goldfish Bowl</v>
          </cell>
          <cell r="K81" t="str">
            <v>-</v>
          </cell>
          <cell r="L81" t="str">
            <v>Bowling Academy</v>
          </cell>
          <cell r="M81" t="str">
            <v>Rapi - Tec</v>
          </cell>
          <cell r="N81" t="str">
            <v>-</v>
          </cell>
          <cell r="O81" t="str">
            <v>Excalibur Frýdek Místek</v>
          </cell>
        </row>
        <row r="82">
          <cell r="A82">
            <v>0.5374999999999994</v>
          </cell>
          <cell r="B82" t="b">
            <v>0</v>
          </cell>
          <cell r="C82">
            <v>0.5597222222222216</v>
          </cell>
          <cell r="D82" t="str">
            <v>Goldfish Bowl</v>
          </cell>
          <cell r="E82" t="str">
            <v>-</v>
          </cell>
          <cell r="F82" t="str">
            <v>Excalibur Frýdek Místek</v>
          </cell>
          <cell r="G82" t="str">
            <v>Rapi - Tec</v>
          </cell>
          <cell r="H82" t="str">
            <v>-</v>
          </cell>
          <cell r="I82" t="str">
            <v>Bowling Academy</v>
          </cell>
          <cell r="J82" t="str">
            <v>Bowland Olomouc</v>
          </cell>
          <cell r="K82" t="str">
            <v>-</v>
          </cell>
          <cell r="L82" t="str">
            <v>Draci Brno</v>
          </cell>
          <cell r="M82" t="str">
            <v>SBK Mikulov</v>
          </cell>
          <cell r="N82" t="str">
            <v>-</v>
          </cell>
          <cell r="O82" t="str">
            <v>OKO - Křesťan</v>
          </cell>
        </row>
        <row r="83">
          <cell r="A83">
            <v>0.5611111111111104</v>
          </cell>
          <cell r="B83" t="b">
            <v>0</v>
          </cell>
          <cell r="C83">
            <v>0.5833333333333326</v>
          </cell>
        </row>
        <row r="84">
          <cell r="A84">
            <v>0.5847222222222215</v>
          </cell>
          <cell r="B84" t="b">
            <v>0</v>
          </cell>
          <cell r="C84">
            <v>0.6069444444444436</v>
          </cell>
        </row>
        <row r="85">
          <cell r="A85">
            <v>0.6083333333333325</v>
          </cell>
          <cell r="B85" t="b">
            <v>0</v>
          </cell>
          <cell r="C85">
            <v>0.6305555555555546</v>
          </cell>
        </row>
        <row r="86">
          <cell r="A86">
            <v>0.6319444444444435</v>
          </cell>
          <cell r="B86" t="b">
            <v>0</v>
          </cell>
          <cell r="C86">
            <v>0.6541666666666657</v>
          </cell>
        </row>
        <row r="87">
          <cell r="A87">
            <v>0.6555555555555546</v>
          </cell>
          <cell r="B87" t="b">
            <v>0</v>
          </cell>
          <cell r="C87">
            <v>0.6777777777777767</v>
          </cell>
        </row>
        <row r="88">
          <cell r="A88">
            <v>0.6791666666666656</v>
          </cell>
          <cell r="B88" t="b">
            <v>0</v>
          </cell>
          <cell r="C88">
            <v>0.7013888888888877</v>
          </cell>
        </row>
        <row r="89">
          <cell r="A89">
            <v>0.7027777777777766</v>
          </cell>
          <cell r="B89" t="b">
            <v>0</v>
          </cell>
          <cell r="C89">
            <v>0.7249999999999988</v>
          </cell>
        </row>
        <row r="90">
          <cell r="A90">
            <v>0.7263888888888876</v>
          </cell>
          <cell r="B90" t="b">
            <v>0</v>
          </cell>
          <cell r="C90">
            <v>0.7486111111111098</v>
          </cell>
        </row>
        <row r="91">
          <cell r="A91">
            <v>0.7499999999999987</v>
          </cell>
          <cell r="B91" t="b">
            <v>0</v>
          </cell>
          <cell r="C91">
            <v>0.7722222222222208</v>
          </cell>
        </row>
        <row r="92">
          <cell r="A92" t="str">
            <v>6. hrací den - 22.2.2015, centrum Olomouc - Šantovka, rozhodčí - Schiner Daniel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0.395833333333333</v>
          </cell>
          <cell r="B94" t="str">
            <v>-</v>
          </cell>
          <cell r="C94">
            <v>0.4180555555555552</v>
          </cell>
          <cell r="D94" t="str">
            <v>OKO - Křesťan</v>
          </cell>
          <cell r="E94" t="str">
            <v>-</v>
          </cell>
          <cell r="F94" t="str">
            <v>Bowling Academy</v>
          </cell>
          <cell r="G94" t="str">
            <v>Excalibur Frýdek Místek</v>
          </cell>
          <cell r="H94" t="str">
            <v>-</v>
          </cell>
          <cell r="I94" t="str">
            <v>SBK Mikulov</v>
          </cell>
          <cell r="J94" t="str">
            <v>Bowland Olomouc</v>
          </cell>
          <cell r="K94" t="str">
            <v>-</v>
          </cell>
          <cell r="L94" t="str">
            <v>Goldfish Bowl</v>
          </cell>
          <cell r="M94" t="str">
            <v>Rapi - Tec</v>
          </cell>
          <cell r="N94" t="str">
            <v>-</v>
          </cell>
          <cell r="O94" t="str">
            <v>Draci Brno</v>
          </cell>
        </row>
        <row r="95">
          <cell r="A95">
            <v>0.41944444444444406</v>
          </cell>
          <cell r="B95" t="b">
            <v>0</v>
          </cell>
          <cell r="C95">
            <v>0.44166666666666626</v>
          </cell>
          <cell r="D95" t="str">
            <v>Goldfish Bowl</v>
          </cell>
          <cell r="E95" t="str">
            <v>-</v>
          </cell>
          <cell r="F95" t="str">
            <v>Draci Brno</v>
          </cell>
          <cell r="G95" t="str">
            <v>Bowland Olomouc</v>
          </cell>
          <cell r="H95" t="str">
            <v>-</v>
          </cell>
          <cell r="I95" t="str">
            <v>Rapi - Tec</v>
          </cell>
          <cell r="J95" t="str">
            <v>Bowling Academy</v>
          </cell>
          <cell r="K95" t="str">
            <v>-</v>
          </cell>
          <cell r="L95" t="str">
            <v>SBK Mikulov</v>
          </cell>
          <cell r="M95" t="str">
            <v>OKO - Křesťan</v>
          </cell>
          <cell r="N95" t="str">
            <v>-</v>
          </cell>
          <cell r="O95" t="str">
            <v>Excalibur Frýdek Místek</v>
          </cell>
        </row>
        <row r="96">
          <cell r="A96">
            <v>0.44305555555555515</v>
          </cell>
          <cell r="B96" t="b">
            <v>0</v>
          </cell>
          <cell r="C96">
            <v>0.46527777777777735</v>
          </cell>
          <cell r="D96" t="str">
            <v>Bowland Olomouc</v>
          </cell>
          <cell r="E96" t="str">
            <v>-</v>
          </cell>
          <cell r="F96" t="str">
            <v>SBK Mikulov</v>
          </cell>
          <cell r="G96" t="str">
            <v>OKO - Křesťan</v>
          </cell>
          <cell r="H96" t="str">
            <v>-</v>
          </cell>
          <cell r="I96" t="str">
            <v>Draci Brno</v>
          </cell>
          <cell r="J96" t="str">
            <v>Rapi - Tec</v>
          </cell>
          <cell r="K96" t="str">
            <v>-</v>
          </cell>
          <cell r="L96" t="str">
            <v>Excalibur Frýdek Místek</v>
          </cell>
          <cell r="M96" t="str">
            <v>Bowling Academy</v>
          </cell>
          <cell r="N96" t="str">
            <v>-</v>
          </cell>
          <cell r="O96" t="str">
            <v>Goldfish Bowl</v>
          </cell>
        </row>
        <row r="97">
          <cell r="A97">
            <v>0.46666666666666623</v>
          </cell>
          <cell r="B97" t="b">
            <v>0</v>
          </cell>
          <cell r="C97">
            <v>0.48888888888888843</v>
          </cell>
          <cell r="D97" t="str">
            <v>Excalibur Frýdek Místek</v>
          </cell>
          <cell r="E97" t="str">
            <v>-</v>
          </cell>
          <cell r="F97" t="str">
            <v>Goldfish Bowl</v>
          </cell>
          <cell r="G97" t="str">
            <v>Rapi - Tec</v>
          </cell>
          <cell r="H97" t="str">
            <v>-</v>
          </cell>
          <cell r="I97" t="str">
            <v>Bowling Academy</v>
          </cell>
          <cell r="J97" t="str">
            <v>OKO - Křesťan</v>
          </cell>
          <cell r="K97" t="str">
            <v>-</v>
          </cell>
          <cell r="L97" t="str">
            <v>Bowland Olomouc</v>
          </cell>
          <cell r="M97" t="str">
            <v>Draci Brno</v>
          </cell>
          <cell r="N97" t="str">
            <v>-</v>
          </cell>
          <cell r="O97" t="str">
            <v>SBK Mikulov</v>
          </cell>
        </row>
        <row r="98">
          <cell r="A98">
            <v>0.4902777777777773</v>
          </cell>
          <cell r="B98" t="b">
            <v>0</v>
          </cell>
          <cell r="C98">
            <v>0.5124999999999995</v>
          </cell>
          <cell r="D98" t="str">
            <v>Rapi - Tec</v>
          </cell>
          <cell r="E98" t="str">
            <v>-</v>
          </cell>
          <cell r="F98" t="str">
            <v>OKO - Křesťan</v>
          </cell>
          <cell r="G98" t="str">
            <v>SBK Mikulov</v>
          </cell>
          <cell r="H98" t="str">
            <v>-</v>
          </cell>
          <cell r="I98" t="str">
            <v>Goldfish Bowl</v>
          </cell>
          <cell r="J98" t="str">
            <v>Excalibur Frýdek Místek</v>
          </cell>
          <cell r="K98" t="str">
            <v>-</v>
          </cell>
          <cell r="L98" t="str">
            <v>Draci Brno</v>
          </cell>
          <cell r="M98" t="str">
            <v>Bowland Olomouc</v>
          </cell>
          <cell r="N98" t="str">
            <v>-</v>
          </cell>
          <cell r="O98" t="str">
            <v>Bowling Academy</v>
          </cell>
        </row>
        <row r="99">
          <cell r="A99">
            <v>0.5138888888888884</v>
          </cell>
          <cell r="B99" t="b">
            <v>0</v>
          </cell>
          <cell r="C99">
            <v>0.5361111111111105</v>
          </cell>
          <cell r="D99" t="str">
            <v>Bowling Academy</v>
          </cell>
          <cell r="E99" t="str">
            <v>-</v>
          </cell>
          <cell r="F99" t="str">
            <v>Excalibur Frýdek Místek</v>
          </cell>
          <cell r="G99" t="str">
            <v>Draci Brno</v>
          </cell>
          <cell r="H99" t="str">
            <v>-</v>
          </cell>
          <cell r="I99" t="str">
            <v>Bowland Olomouc</v>
          </cell>
          <cell r="J99" t="str">
            <v>SBK Mikulov</v>
          </cell>
          <cell r="K99" t="str">
            <v>-</v>
          </cell>
          <cell r="L99" t="str">
            <v>OKO - Křesťan</v>
          </cell>
          <cell r="M99" t="str">
            <v>Goldfish Bowl</v>
          </cell>
          <cell r="N99" t="str">
            <v>-</v>
          </cell>
          <cell r="O99" t="str">
            <v>Rapi - Tec</v>
          </cell>
        </row>
        <row r="100">
          <cell r="A100">
            <v>0.5374999999999994</v>
          </cell>
          <cell r="B100" t="b">
            <v>0</v>
          </cell>
          <cell r="C100">
            <v>0.5597222222222216</v>
          </cell>
          <cell r="D100" t="str">
            <v>SBK Mikulov</v>
          </cell>
          <cell r="E100" t="str">
            <v>-</v>
          </cell>
          <cell r="F100" t="str">
            <v>Rapi - Tec</v>
          </cell>
          <cell r="G100" t="str">
            <v>Goldfish Bowl</v>
          </cell>
          <cell r="H100" t="str">
            <v>-</v>
          </cell>
          <cell r="I100" t="str">
            <v>OKO - Křesťan</v>
          </cell>
          <cell r="J100" t="str">
            <v>Draci Brno</v>
          </cell>
          <cell r="K100" t="str">
            <v>-</v>
          </cell>
          <cell r="L100" t="str">
            <v>Bowling Academy</v>
          </cell>
          <cell r="M100" t="str">
            <v>Excalibur Frýdek Místek</v>
          </cell>
          <cell r="N100" t="str">
            <v>-</v>
          </cell>
          <cell r="O100" t="str">
            <v>Bowland Olomouc</v>
          </cell>
        </row>
        <row r="101">
          <cell r="A101">
            <v>0.5611111111111104</v>
          </cell>
          <cell r="B101" t="b">
            <v>0</v>
          </cell>
          <cell r="C101">
            <v>0.5833333333333326</v>
          </cell>
        </row>
        <row r="102">
          <cell r="A102">
            <v>0.5847222222222215</v>
          </cell>
          <cell r="B102" t="b">
            <v>0</v>
          </cell>
          <cell r="C102">
            <v>0.6069444444444436</v>
          </cell>
        </row>
        <row r="103">
          <cell r="A103">
            <v>0.6083333333333325</v>
          </cell>
          <cell r="B103" t="b">
            <v>0</v>
          </cell>
          <cell r="C103">
            <v>0.6305555555555546</v>
          </cell>
        </row>
        <row r="104">
          <cell r="A104">
            <v>0.6319444444444435</v>
          </cell>
          <cell r="B104" t="b">
            <v>0</v>
          </cell>
          <cell r="C104">
            <v>0.6541666666666657</v>
          </cell>
        </row>
        <row r="105">
          <cell r="A105">
            <v>0.6555555555555546</v>
          </cell>
          <cell r="B105" t="b">
            <v>0</v>
          </cell>
          <cell r="C105">
            <v>0.6777777777777767</v>
          </cell>
        </row>
        <row r="106">
          <cell r="A106">
            <v>0.6791666666666656</v>
          </cell>
          <cell r="B106" t="b">
            <v>0</v>
          </cell>
          <cell r="C106">
            <v>0.7013888888888877</v>
          </cell>
        </row>
        <row r="107">
          <cell r="A107">
            <v>0.7027777777777766</v>
          </cell>
          <cell r="B107" t="b">
            <v>0</v>
          </cell>
          <cell r="C107">
            <v>0.7249999999999988</v>
          </cell>
        </row>
        <row r="108">
          <cell r="A108">
            <v>0.7263888888888876</v>
          </cell>
          <cell r="B108" t="b">
            <v>0</v>
          </cell>
          <cell r="C108">
            <v>0.7486111111111098</v>
          </cell>
        </row>
        <row r="109">
          <cell r="A109">
            <v>0.7499999999999987</v>
          </cell>
          <cell r="B109" t="b">
            <v>0</v>
          </cell>
          <cell r="C109">
            <v>0.7722222222222208</v>
          </cell>
        </row>
        <row r="110">
          <cell r="A110" t="str">
            <v>7. hrací den - 15.3.2015, centrum Brno - Kostka, rozhodčí - Mičánek Vladimír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0.395833333333333</v>
          </cell>
          <cell r="B112" t="str">
            <v>-</v>
          </cell>
          <cell r="C112">
            <v>0.41805555555555507</v>
          </cell>
          <cell r="D112" t="str">
            <v>Bowland Olomouc</v>
          </cell>
          <cell r="E112" t="str">
            <v>-</v>
          </cell>
          <cell r="F112" t="str">
            <v>OKO - Křesťan</v>
          </cell>
          <cell r="G112" t="str">
            <v>Rapi - Tec</v>
          </cell>
          <cell r="H112" t="str">
            <v>-</v>
          </cell>
          <cell r="I112" t="str">
            <v>Excalibur Frýdek Místek</v>
          </cell>
          <cell r="J112" t="str">
            <v>Draci Brno</v>
          </cell>
          <cell r="K112" t="str">
            <v>-</v>
          </cell>
          <cell r="L112" t="str">
            <v>SBK Mikulov</v>
          </cell>
          <cell r="M112" t="str">
            <v>Goldfish Bowl</v>
          </cell>
          <cell r="N112" t="str">
            <v>-</v>
          </cell>
          <cell r="O112" t="str">
            <v>Bowling Academy</v>
          </cell>
        </row>
        <row r="113">
          <cell r="A113">
            <v>0.41944444444444395</v>
          </cell>
          <cell r="B113" t="b">
            <v>0</v>
          </cell>
          <cell r="C113">
            <v>0.44166666666666604</v>
          </cell>
          <cell r="D113" t="str">
            <v>SBK Mikulov</v>
          </cell>
          <cell r="E113" t="str">
            <v>-</v>
          </cell>
          <cell r="F113" t="str">
            <v>Bowling Academy</v>
          </cell>
          <cell r="G113" t="str">
            <v>Draci Brno</v>
          </cell>
          <cell r="H113" t="str">
            <v>-</v>
          </cell>
          <cell r="I113" t="str">
            <v>Goldfish Bowl</v>
          </cell>
          <cell r="J113" t="str">
            <v>OKO - Křesťan</v>
          </cell>
          <cell r="K113" t="str">
            <v>-</v>
          </cell>
          <cell r="L113" t="str">
            <v>Excalibur Frýdek Místek</v>
          </cell>
          <cell r="M113" t="str">
            <v>Bowland Olomouc</v>
          </cell>
          <cell r="N113" t="str">
            <v>-</v>
          </cell>
          <cell r="O113" t="str">
            <v>Rapi - Tec</v>
          </cell>
        </row>
        <row r="114">
          <cell r="A114">
            <v>0.4430555555555549</v>
          </cell>
          <cell r="B114" t="b">
            <v>0</v>
          </cell>
          <cell r="C114">
            <v>0.465277777777777</v>
          </cell>
          <cell r="D114" t="str">
            <v>Draci Brno</v>
          </cell>
          <cell r="E114" t="str">
            <v>-</v>
          </cell>
          <cell r="F114" t="str">
            <v>Excalibur Frýdek Místek</v>
          </cell>
          <cell r="G114" t="str">
            <v>Bowland Olomouc</v>
          </cell>
          <cell r="H114" t="str">
            <v>-</v>
          </cell>
          <cell r="I114" t="str">
            <v>Bowling Academy</v>
          </cell>
          <cell r="J114" t="str">
            <v>Goldfish Bowl</v>
          </cell>
          <cell r="K114" t="str">
            <v>-</v>
          </cell>
          <cell r="L114" t="str">
            <v>Rapi - Tec</v>
          </cell>
          <cell r="M114" t="str">
            <v>OKO - Křesťan</v>
          </cell>
          <cell r="N114" t="str">
            <v>-</v>
          </cell>
          <cell r="O114" t="str">
            <v>SBK Mikulov</v>
          </cell>
        </row>
        <row r="115">
          <cell r="A115">
            <v>0.4666666666666659</v>
          </cell>
          <cell r="B115" t="b">
            <v>0</v>
          </cell>
          <cell r="C115">
            <v>0.488888888888888</v>
          </cell>
          <cell r="D115" t="str">
            <v>Rapi - Tec</v>
          </cell>
          <cell r="E115" t="str">
            <v>-</v>
          </cell>
          <cell r="F115" t="str">
            <v>SBK Mikulov</v>
          </cell>
          <cell r="G115" t="str">
            <v>Goldfish Bowl</v>
          </cell>
          <cell r="H115" t="str">
            <v>-</v>
          </cell>
          <cell r="I115" t="str">
            <v>OKO - Křesťan</v>
          </cell>
          <cell r="J115" t="str">
            <v>Bowland Olomouc</v>
          </cell>
          <cell r="K115" t="str">
            <v>-</v>
          </cell>
          <cell r="L115" t="str">
            <v>Draci Brno</v>
          </cell>
          <cell r="M115" t="str">
            <v>Bowling Academy</v>
          </cell>
          <cell r="N115" t="str">
            <v>-</v>
          </cell>
          <cell r="O115" t="str">
            <v>Excalibur Frýdek Místek</v>
          </cell>
        </row>
        <row r="116">
          <cell r="A116">
            <v>0.49027777777777687</v>
          </cell>
          <cell r="B116" t="b">
            <v>0</v>
          </cell>
          <cell r="C116">
            <v>0.512499999999999</v>
          </cell>
          <cell r="D116" t="str">
            <v>Goldfish Bowl</v>
          </cell>
          <cell r="E116" t="str">
            <v>-</v>
          </cell>
          <cell r="F116" t="str">
            <v>Bowland Olomouc</v>
          </cell>
          <cell r="G116" t="str">
            <v>Excalibur Frýdek Místek</v>
          </cell>
          <cell r="H116" t="str">
            <v>-</v>
          </cell>
          <cell r="I116" t="str">
            <v>SBK Mikulov</v>
          </cell>
          <cell r="J116" t="str">
            <v>Rapi - Tec</v>
          </cell>
          <cell r="K116" t="str">
            <v>-</v>
          </cell>
          <cell r="L116" t="str">
            <v>Bowling Academy</v>
          </cell>
          <cell r="M116" t="str">
            <v>Draci Brno</v>
          </cell>
          <cell r="N116" t="str">
            <v>-</v>
          </cell>
          <cell r="O116" t="str">
            <v>OKO - Křesťan</v>
          </cell>
        </row>
        <row r="117">
          <cell r="A117">
            <v>0.5138888888888878</v>
          </cell>
          <cell r="B117" t="b">
            <v>0</v>
          </cell>
          <cell r="C117">
            <v>0.53611111111111</v>
          </cell>
          <cell r="D117" t="str">
            <v>OKO - Křesťan</v>
          </cell>
          <cell r="E117" t="str">
            <v>-</v>
          </cell>
          <cell r="F117" t="str">
            <v>Rapi - Tec</v>
          </cell>
          <cell r="G117" t="str">
            <v>Bowling Academy</v>
          </cell>
          <cell r="H117" t="str">
            <v>-</v>
          </cell>
          <cell r="I117" t="str">
            <v>Draci Brno</v>
          </cell>
          <cell r="J117" t="str">
            <v>Excalibur Frýdek Místek</v>
          </cell>
          <cell r="K117" t="str">
            <v>-</v>
          </cell>
          <cell r="L117" t="str">
            <v>Bowland Olomouc</v>
          </cell>
          <cell r="M117" t="str">
            <v>SBK Mikulov</v>
          </cell>
          <cell r="N117" t="str">
            <v>-</v>
          </cell>
          <cell r="O117" t="str">
            <v>Goldfish Bowl</v>
          </cell>
        </row>
        <row r="118">
          <cell r="A118">
            <v>0.5374999999999989</v>
          </cell>
          <cell r="B118" t="b">
            <v>0</v>
          </cell>
          <cell r="C118">
            <v>0.559722222222221</v>
          </cell>
          <cell r="D118" t="str">
            <v>Excalibur Frýdek Místek</v>
          </cell>
          <cell r="E118" t="str">
            <v>-</v>
          </cell>
          <cell r="F118" t="str">
            <v>Goldfish Bowl</v>
          </cell>
          <cell r="G118" t="str">
            <v>SBK Mikulov</v>
          </cell>
          <cell r="H118" t="str">
            <v>-</v>
          </cell>
          <cell r="I118" t="str">
            <v>Bowland Olomouc</v>
          </cell>
          <cell r="J118" t="str">
            <v>Bowling Academy</v>
          </cell>
          <cell r="K118" t="str">
            <v>-</v>
          </cell>
          <cell r="L118" t="str">
            <v>OKO - Křesťan</v>
          </cell>
          <cell r="M118" t="str">
            <v>Rapi - Tec</v>
          </cell>
          <cell r="N118" t="str">
            <v>-</v>
          </cell>
          <cell r="O118" t="str">
            <v>Draci Brno</v>
          </cell>
        </row>
        <row r="119">
          <cell r="A119">
            <v>0.5611111111111099</v>
          </cell>
          <cell r="B119" t="b">
            <v>0</v>
          </cell>
          <cell r="C119">
            <v>0.583333333333332</v>
          </cell>
        </row>
        <row r="120">
          <cell r="A120">
            <v>0.5847222222222209</v>
          </cell>
          <cell r="B120" t="b">
            <v>0</v>
          </cell>
          <cell r="C120">
            <v>0.6069444444444431</v>
          </cell>
        </row>
        <row r="121">
          <cell r="A121">
            <v>0.608333333333332</v>
          </cell>
          <cell r="B121" t="b">
            <v>0</v>
          </cell>
          <cell r="C121">
            <v>0.6305555555555541</v>
          </cell>
        </row>
        <row r="122">
          <cell r="A122">
            <v>0.631944444444443</v>
          </cell>
          <cell r="B122" t="b">
            <v>0</v>
          </cell>
          <cell r="C122">
            <v>0.6541666666666651</v>
          </cell>
        </row>
        <row r="123">
          <cell r="A123">
            <v>0.655555555555554</v>
          </cell>
          <cell r="B123" t="b">
            <v>0</v>
          </cell>
          <cell r="C123">
            <v>0.6777777777777761</v>
          </cell>
        </row>
        <row r="124">
          <cell r="A124">
            <v>0.679166666666665</v>
          </cell>
          <cell r="B124" t="b">
            <v>0</v>
          </cell>
          <cell r="C124">
            <v>0.7013888888888872</v>
          </cell>
        </row>
        <row r="125">
          <cell r="A125">
            <v>0.7027777777777761</v>
          </cell>
          <cell r="B125" t="b">
            <v>0</v>
          </cell>
          <cell r="C125">
            <v>0.7249999999999982</v>
          </cell>
        </row>
        <row r="126">
          <cell r="A126">
            <v>0.7263888888888871</v>
          </cell>
          <cell r="B126" t="b">
            <v>0</v>
          </cell>
          <cell r="C126">
            <v>0.7486111111111092</v>
          </cell>
        </row>
        <row r="127">
          <cell r="A127">
            <v>0.7499999999999981</v>
          </cell>
          <cell r="B127" t="b">
            <v>0</v>
          </cell>
          <cell r="C127">
            <v>0.7722222222222203</v>
          </cell>
        </row>
        <row r="128">
          <cell r="A128" t="str">
            <v>8. hrací den - 5.4.2015, centrum Olomouc - Šantovka, rozhodčí - Schiner Daniel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0.395833333333333</v>
          </cell>
          <cell r="B130" t="str">
            <v>-</v>
          </cell>
          <cell r="C130">
            <v>0.41805555555555507</v>
          </cell>
          <cell r="D130" t="str">
            <v>Draci Brno</v>
          </cell>
          <cell r="E130" t="str">
            <v>-</v>
          </cell>
          <cell r="F130" t="str">
            <v>Bowland Olomouc</v>
          </cell>
          <cell r="G130" t="str">
            <v>Goldfish Bowl</v>
          </cell>
          <cell r="H130" t="str">
            <v>-</v>
          </cell>
          <cell r="I130" t="str">
            <v>Rapi - Tec</v>
          </cell>
          <cell r="J130" t="str">
            <v>Bowling Academy</v>
          </cell>
          <cell r="K130" t="str">
            <v>-</v>
          </cell>
          <cell r="L130" t="str">
            <v>Excalibur Frýdek Místek</v>
          </cell>
          <cell r="M130" t="str">
            <v>SBK Mikulov</v>
          </cell>
          <cell r="N130" t="str">
            <v>-</v>
          </cell>
          <cell r="O130" t="str">
            <v>OKO - Křesťan</v>
          </cell>
        </row>
        <row r="131">
          <cell r="A131">
            <v>0.41944444444444395</v>
          </cell>
          <cell r="B131" t="b">
            <v>0</v>
          </cell>
          <cell r="C131">
            <v>0.44166666666666604</v>
          </cell>
          <cell r="D131" t="str">
            <v>Excalibur Frýdek Místek</v>
          </cell>
          <cell r="E131" t="str">
            <v>-</v>
          </cell>
          <cell r="F131" t="str">
            <v>OKO - Křesťan</v>
          </cell>
          <cell r="G131" t="str">
            <v>Bowling Academy</v>
          </cell>
          <cell r="H131" t="str">
            <v>-</v>
          </cell>
          <cell r="I131" t="str">
            <v>SBK Mikulov</v>
          </cell>
          <cell r="J131" t="str">
            <v>Bowland Olomouc</v>
          </cell>
          <cell r="K131" t="str">
            <v>-</v>
          </cell>
          <cell r="L131" t="str">
            <v>Rapi - Tec</v>
          </cell>
          <cell r="M131" t="str">
            <v>Draci Brno</v>
          </cell>
          <cell r="N131" t="str">
            <v>-</v>
          </cell>
          <cell r="O131" t="str">
            <v>Goldfish Bowl</v>
          </cell>
        </row>
        <row r="132">
          <cell r="A132">
            <v>0.4430555555555549</v>
          </cell>
          <cell r="B132" t="b">
            <v>0</v>
          </cell>
          <cell r="C132">
            <v>0.465277777777777</v>
          </cell>
          <cell r="D132" t="str">
            <v>Bowling Academy</v>
          </cell>
          <cell r="E132" t="str">
            <v>-</v>
          </cell>
          <cell r="F132" t="str">
            <v>Rapi - Tec</v>
          </cell>
          <cell r="G132" t="str">
            <v>Draci Brno</v>
          </cell>
          <cell r="H132" t="str">
            <v>-</v>
          </cell>
          <cell r="I132" t="str">
            <v>OKO - Křesťan</v>
          </cell>
          <cell r="J132" t="str">
            <v>SBK Mikulov</v>
          </cell>
          <cell r="K132" t="str">
            <v>-</v>
          </cell>
          <cell r="L132" t="str">
            <v>Goldfish Bowl</v>
          </cell>
          <cell r="M132" t="str">
            <v>Bowland Olomouc</v>
          </cell>
          <cell r="N132" t="str">
            <v>-</v>
          </cell>
          <cell r="O132" t="str">
            <v>Excalibur Frýdek Místek</v>
          </cell>
        </row>
        <row r="133">
          <cell r="A133">
            <v>0.4666666666666659</v>
          </cell>
          <cell r="B133" t="b">
            <v>0</v>
          </cell>
          <cell r="C133">
            <v>0.488888888888888</v>
          </cell>
          <cell r="D133" t="str">
            <v>Goldfish Bowl</v>
          </cell>
          <cell r="E133" t="str">
            <v>-</v>
          </cell>
          <cell r="F133" t="str">
            <v>Excalibur Frýdek Místek</v>
          </cell>
          <cell r="G133" t="str">
            <v>SBK Mikulov</v>
          </cell>
          <cell r="H133" t="str">
            <v>-</v>
          </cell>
          <cell r="I133" t="str">
            <v>Bowland Olomouc</v>
          </cell>
          <cell r="J133" t="str">
            <v>Draci Brno</v>
          </cell>
          <cell r="K133" t="str">
            <v>-</v>
          </cell>
          <cell r="L133" t="str">
            <v>Bowling Academy</v>
          </cell>
          <cell r="M133" t="str">
            <v>OKO - Křesťan</v>
          </cell>
          <cell r="N133" t="str">
            <v>-</v>
          </cell>
          <cell r="O133" t="str">
            <v>Rapi - Tec</v>
          </cell>
        </row>
        <row r="134">
          <cell r="A134">
            <v>0.49027777777777687</v>
          </cell>
          <cell r="B134" t="b">
            <v>0</v>
          </cell>
          <cell r="C134">
            <v>0.512499999999999</v>
          </cell>
          <cell r="D134" t="str">
            <v>SBK Mikulov</v>
          </cell>
          <cell r="E134" t="str">
            <v>-</v>
          </cell>
          <cell r="F134" t="str">
            <v>Draci Brno</v>
          </cell>
          <cell r="G134" t="str">
            <v>Rapi - Tec</v>
          </cell>
          <cell r="H134" t="str">
            <v>-</v>
          </cell>
          <cell r="I134" t="str">
            <v>Excalibur Frýdek Místek</v>
          </cell>
          <cell r="J134" t="str">
            <v>Goldfish Bowl</v>
          </cell>
          <cell r="K134" t="str">
            <v>-</v>
          </cell>
          <cell r="L134" t="str">
            <v>OKO - Křesťan</v>
          </cell>
          <cell r="M134" t="str">
            <v>Bowling Academy</v>
          </cell>
          <cell r="N134" t="str">
            <v>-</v>
          </cell>
          <cell r="O134" t="str">
            <v>Bowland Olomouc</v>
          </cell>
        </row>
        <row r="135">
          <cell r="A135">
            <v>0.5138888888888878</v>
          </cell>
          <cell r="B135" t="b">
            <v>0</v>
          </cell>
          <cell r="C135">
            <v>0.53611111111111</v>
          </cell>
          <cell r="D135" t="str">
            <v>Bowland Olomouc</v>
          </cell>
          <cell r="E135" t="str">
            <v>-</v>
          </cell>
          <cell r="F135" t="str">
            <v>Goldfish Bowl</v>
          </cell>
          <cell r="G135" t="str">
            <v>OKO - Křesťan</v>
          </cell>
          <cell r="H135" t="str">
            <v>-</v>
          </cell>
          <cell r="I135" t="str">
            <v>Bowling Academy</v>
          </cell>
          <cell r="J135" t="str">
            <v>Rapi - Tec</v>
          </cell>
          <cell r="K135" t="str">
            <v>-</v>
          </cell>
          <cell r="L135" t="str">
            <v>Draci Brno</v>
          </cell>
          <cell r="M135" t="str">
            <v>Excalibur Frýdek Místek</v>
          </cell>
          <cell r="N135" t="str">
            <v>-</v>
          </cell>
          <cell r="O135" t="str">
            <v>SBK Mikulov</v>
          </cell>
        </row>
        <row r="136">
          <cell r="A136">
            <v>0.5374999999999989</v>
          </cell>
          <cell r="B136" t="b">
            <v>0</v>
          </cell>
          <cell r="C136">
            <v>0.559722222222221</v>
          </cell>
          <cell r="D136" t="str">
            <v>Rapi - Tec</v>
          </cell>
          <cell r="E136" t="str">
            <v>-</v>
          </cell>
          <cell r="F136" t="str">
            <v>SBK Mikulov</v>
          </cell>
          <cell r="G136" t="str">
            <v>Excalibur Frýdek Místek</v>
          </cell>
          <cell r="H136" t="str">
            <v>-</v>
          </cell>
          <cell r="I136" t="str">
            <v>Draci Brno</v>
          </cell>
          <cell r="J136" t="str">
            <v>OKO - Křesťan</v>
          </cell>
          <cell r="K136" t="str">
            <v>-</v>
          </cell>
          <cell r="L136" t="str">
            <v>Bowland Olomouc</v>
          </cell>
          <cell r="M136" t="str">
            <v>Goldfish Bowl</v>
          </cell>
          <cell r="N136" t="str">
            <v>-</v>
          </cell>
          <cell r="O136" t="str">
            <v>Bowling Academy</v>
          </cell>
        </row>
        <row r="137">
          <cell r="A137">
            <v>0.5611111111111099</v>
          </cell>
          <cell r="B137" t="b">
            <v>0</v>
          </cell>
          <cell r="C137">
            <v>0.583333333333332</v>
          </cell>
        </row>
        <row r="138">
          <cell r="A138">
            <v>0.5847222222222209</v>
          </cell>
          <cell r="B138" t="b">
            <v>0</v>
          </cell>
          <cell r="C138">
            <v>0.6069444444444431</v>
          </cell>
        </row>
        <row r="139">
          <cell r="A139">
            <v>0.608333333333332</v>
          </cell>
          <cell r="B139" t="b">
            <v>0</v>
          </cell>
          <cell r="C139">
            <v>0.6305555555555541</v>
          </cell>
        </row>
        <row r="140">
          <cell r="A140">
            <v>0.631944444444443</v>
          </cell>
          <cell r="B140" t="b">
            <v>0</v>
          </cell>
          <cell r="C140">
            <v>0.6541666666666651</v>
          </cell>
        </row>
        <row r="141">
          <cell r="A141">
            <v>0.655555555555554</v>
          </cell>
          <cell r="B141" t="b">
            <v>0</v>
          </cell>
          <cell r="C141">
            <v>0.6777777777777761</v>
          </cell>
        </row>
        <row r="142">
          <cell r="A142">
            <v>0.679166666666665</v>
          </cell>
          <cell r="B142" t="b">
            <v>0</v>
          </cell>
          <cell r="C142">
            <v>0.7013888888888872</v>
          </cell>
        </row>
        <row r="143">
          <cell r="A143">
            <v>0.7027777777777761</v>
          </cell>
          <cell r="B143" t="b">
            <v>0</v>
          </cell>
          <cell r="C143">
            <v>0.7249999999999982</v>
          </cell>
        </row>
        <row r="144">
          <cell r="A144">
            <v>0.7263888888888871</v>
          </cell>
          <cell r="B144" t="b">
            <v>0</v>
          </cell>
          <cell r="C144">
            <v>0.7486111111111092</v>
          </cell>
        </row>
        <row r="145">
          <cell r="A145">
            <v>0.7499999999999981</v>
          </cell>
          <cell r="B145" t="b">
            <v>0</v>
          </cell>
          <cell r="C145">
            <v>0.7722222222222203</v>
          </cell>
        </row>
        <row r="146">
          <cell r="A146" t="str">
            <v>9. hrací den - 1.1.2005, centrum nevybráno, rozhodčí - neurčen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0.375</v>
          </cell>
          <cell r="B148" t="str">
            <v>-</v>
          </cell>
          <cell r="C148">
            <v>0.40625</v>
          </cell>
        </row>
        <row r="149">
          <cell r="A149">
            <v>0.4097222222222222</v>
          </cell>
          <cell r="B149" t="b">
            <v>0</v>
          </cell>
          <cell r="C149">
            <v>0.4409722222222222</v>
          </cell>
        </row>
        <row r="150">
          <cell r="A150">
            <v>0.4444444444444444</v>
          </cell>
          <cell r="B150" t="b">
            <v>0</v>
          </cell>
          <cell r="C150">
            <v>0.4756944444444444</v>
          </cell>
        </row>
        <row r="151">
          <cell r="A151">
            <v>0.47916666666666663</v>
          </cell>
          <cell r="B151" t="b">
            <v>0</v>
          </cell>
          <cell r="C151">
            <v>0.5104166666666666</v>
          </cell>
        </row>
        <row r="152">
          <cell r="A152">
            <v>0.5138888888888888</v>
          </cell>
          <cell r="B152" t="b">
            <v>0</v>
          </cell>
          <cell r="C152">
            <v>0.5451388888888888</v>
          </cell>
        </row>
        <row r="153">
          <cell r="A153">
            <v>0.548611111111111</v>
          </cell>
          <cell r="B153" t="b">
            <v>0</v>
          </cell>
          <cell r="C153">
            <v>0.579861111111111</v>
          </cell>
        </row>
        <row r="154">
          <cell r="A154">
            <v>0.5833333333333333</v>
          </cell>
          <cell r="B154" t="b">
            <v>0</v>
          </cell>
          <cell r="C154">
            <v>0.6145833333333333</v>
          </cell>
        </row>
        <row r="155">
          <cell r="A155">
            <v>0.6180555555555555</v>
          </cell>
          <cell r="B155" t="b">
            <v>0</v>
          </cell>
          <cell r="C155">
            <v>0.6493055555555555</v>
          </cell>
        </row>
        <row r="156">
          <cell r="A156">
            <v>0.6527777777777777</v>
          </cell>
          <cell r="B156" t="b">
            <v>0</v>
          </cell>
          <cell r="C156">
            <v>0.6840277777777777</v>
          </cell>
        </row>
        <row r="157">
          <cell r="A157">
            <v>0.6874999999999999</v>
          </cell>
          <cell r="B157" t="b">
            <v>0</v>
          </cell>
          <cell r="C157">
            <v>0.7187499999999999</v>
          </cell>
        </row>
        <row r="158">
          <cell r="A158">
            <v>0.7222222222222221</v>
          </cell>
          <cell r="B158" t="b">
            <v>0</v>
          </cell>
          <cell r="C158">
            <v>0.7534722222222221</v>
          </cell>
        </row>
        <row r="159">
          <cell r="A159">
            <v>0.7569444444444443</v>
          </cell>
          <cell r="B159" t="b">
            <v>0</v>
          </cell>
          <cell r="C159">
            <v>0.7881944444444443</v>
          </cell>
        </row>
        <row r="160">
          <cell r="A160">
            <v>0.7916666666666665</v>
          </cell>
          <cell r="B160" t="b">
            <v>0</v>
          </cell>
          <cell r="C160">
            <v>0.8229166666666665</v>
          </cell>
        </row>
        <row r="161">
          <cell r="A161">
            <v>0.8263888888888887</v>
          </cell>
          <cell r="B161" t="b">
            <v>0</v>
          </cell>
          <cell r="C161">
            <v>0.8576388888888887</v>
          </cell>
        </row>
        <row r="162">
          <cell r="A162">
            <v>0.8611111111111109</v>
          </cell>
          <cell r="B162" t="b">
            <v>0</v>
          </cell>
          <cell r="C162">
            <v>0.8923611111111109</v>
          </cell>
        </row>
        <row r="163">
          <cell r="A163">
            <v>0.8958333333333331</v>
          </cell>
          <cell r="B163" t="b">
            <v>0</v>
          </cell>
          <cell r="C163">
            <v>0.9270833333333331</v>
          </cell>
        </row>
        <row r="164">
          <cell r="A164" t="str">
            <v>10. hrací den - 1.1.2005, centrum nevybráno, rozhodčí - neurčen</v>
          </cell>
          <cell r="U164" t="str">
            <v>neurčen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0.375</v>
          </cell>
          <cell r="B166" t="str">
            <v>-</v>
          </cell>
          <cell r="C166">
            <v>0.40625</v>
          </cell>
        </row>
        <row r="167">
          <cell r="A167">
            <v>0.4097222222222222</v>
          </cell>
          <cell r="B167" t="b">
            <v>0</v>
          </cell>
          <cell r="C167">
            <v>0.4409722222222222</v>
          </cell>
        </row>
        <row r="168">
          <cell r="A168">
            <v>0.4444444444444444</v>
          </cell>
          <cell r="B168" t="b">
            <v>0</v>
          </cell>
          <cell r="C168">
            <v>0.4756944444444444</v>
          </cell>
        </row>
        <row r="169">
          <cell r="A169">
            <v>0.47916666666666663</v>
          </cell>
          <cell r="B169" t="b">
            <v>0</v>
          </cell>
          <cell r="C169">
            <v>0.5104166666666666</v>
          </cell>
        </row>
        <row r="170">
          <cell r="A170">
            <v>0.5138888888888888</v>
          </cell>
          <cell r="B170" t="b">
            <v>0</v>
          </cell>
          <cell r="C170">
            <v>0.5451388888888888</v>
          </cell>
        </row>
        <row r="171">
          <cell r="A171">
            <v>0.548611111111111</v>
          </cell>
          <cell r="B171" t="b">
            <v>0</v>
          </cell>
          <cell r="C171">
            <v>0.579861111111111</v>
          </cell>
        </row>
        <row r="172">
          <cell r="A172">
            <v>0.5833333333333333</v>
          </cell>
          <cell r="B172" t="b">
            <v>0</v>
          </cell>
          <cell r="C172">
            <v>0.6145833333333333</v>
          </cell>
        </row>
        <row r="173">
          <cell r="A173">
            <v>0.6180555555555555</v>
          </cell>
          <cell r="B173" t="b">
            <v>0</v>
          </cell>
          <cell r="C173">
            <v>0.6493055555555555</v>
          </cell>
        </row>
        <row r="174">
          <cell r="A174">
            <v>0.6527777777777777</v>
          </cell>
          <cell r="B174" t="b">
            <v>0</v>
          </cell>
          <cell r="C174">
            <v>0.6840277777777777</v>
          </cell>
        </row>
        <row r="175">
          <cell r="A175">
            <v>0.6874999999999999</v>
          </cell>
          <cell r="B175" t="b">
            <v>0</v>
          </cell>
          <cell r="C175">
            <v>0.7187499999999999</v>
          </cell>
        </row>
        <row r="176">
          <cell r="A176">
            <v>0.7222222222222221</v>
          </cell>
          <cell r="B176" t="b">
            <v>0</v>
          </cell>
          <cell r="C176">
            <v>0.7534722222222221</v>
          </cell>
        </row>
        <row r="177">
          <cell r="A177">
            <v>0.7569444444444443</v>
          </cell>
          <cell r="B177" t="b">
            <v>0</v>
          </cell>
          <cell r="C177">
            <v>0.7881944444444443</v>
          </cell>
        </row>
        <row r="178">
          <cell r="A178">
            <v>0.7916666666666665</v>
          </cell>
          <cell r="B178" t="b">
            <v>0</v>
          </cell>
          <cell r="C178">
            <v>0.8229166666666665</v>
          </cell>
        </row>
        <row r="179">
          <cell r="A179">
            <v>0.8263888888888887</v>
          </cell>
          <cell r="B179" t="b">
            <v>0</v>
          </cell>
          <cell r="C179">
            <v>0.8576388888888887</v>
          </cell>
        </row>
        <row r="180">
          <cell r="A180">
            <v>0.8611111111111109</v>
          </cell>
          <cell r="B180" t="b">
            <v>0</v>
          </cell>
          <cell r="C180">
            <v>0.8923611111111109</v>
          </cell>
        </row>
        <row r="181">
          <cell r="A181">
            <v>0.8958333333333331</v>
          </cell>
          <cell r="B181" t="b">
            <v>0</v>
          </cell>
          <cell r="C181">
            <v>0.9270833333333331</v>
          </cell>
        </row>
        <row r="182">
          <cell r="A182" t="str">
            <v>11. hrací den - 1.1.2005, centrum nevybráno, rozhodčí - neurčen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0.375</v>
          </cell>
          <cell r="B184" t="str">
            <v>-</v>
          </cell>
          <cell r="C184">
            <v>0.40625</v>
          </cell>
        </row>
        <row r="185">
          <cell r="A185">
            <v>0.4097222222222222</v>
          </cell>
          <cell r="B185" t="b">
            <v>0</v>
          </cell>
          <cell r="C185">
            <v>0.4409722222222222</v>
          </cell>
        </row>
        <row r="186">
          <cell r="A186">
            <v>0.4444444444444444</v>
          </cell>
          <cell r="B186" t="b">
            <v>0</v>
          </cell>
          <cell r="C186">
            <v>0.4756944444444444</v>
          </cell>
        </row>
        <row r="187">
          <cell r="A187">
            <v>0.47916666666666663</v>
          </cell>
          <cell r="B187" t="b">
            <v>0</v>
          </cell>
          <cell r="C187">
            <v>0.5104166666666666</v>
          </cell>
        </row>
        <row r="188">
          <cell r="A188">
            <v>0.5138888888888888</v>
          </cell>
          <cell r="B188" t="b">
            <v>0</v>
          </cell>
          <cell r="C188">
            <v>0.5451388888888888</v>
          </cell>
        </row>
        <row r="189">
          <cell r="A189">
            <v>0.548611111111111</v>
          </cell>
          <cell r="B189" t="b">
            <v>0</v>
          </cell>
          <cell r="C189">
            <v>0.579861111111111</v>
          </cell>
        </row>
        <row r="190">
          <cell r="A190">
            <v>0.5833333333333333</v>
          </cell>
          <cell r="B190" t="b">
            <v>0</v>
          </cell>
          <cell r="C190">
            <v>0.6145833333333333</v>
          </cell>
        </row>
        <row r="191">
          <cell r="A191">
            <v>0.6180555555555555</v>
          </cell>
          <cell r="B191" t="b">
            <v>0</v>
          </cell>
          <cell r="C191">
            <v>0.6493055555555555</v>
          </cell>
        </row>
        <row r="192">
          <cell r="A192">
            <v>0.6527777777777777</v>
          </cell>
          <cell r="B192" t="b">
            <v>0</v>
          </cell>
          <cell r="C192">
            <v>0.6840277777777777</v>
          </cell>
        </row>
        <row r="193">
          <cell r="A193">
            <v>0.6874999999999999</v>
          </cell>
          <cell r="B193" t="b">
            <v>0</v>
          </cell>
          <cell r="C193">
            <v>0.7187499999999999</v>
          </cell>
        </row>
        <row r="194">
          <cell r="A194">
            <v>0.7222222222222221</v>
          </cell>
          <cell r="B194" t="b">
            <v>0</v>
          </cell>
          <cell r="C194">
            <v>0.7534722222222221</v>
          </cell>
        </row>
        <row r="195">
          <cell r="A195">
            <v>0.7569444444444443</v>
          </cell>
          <cell r="B195" t="b">
            <v>0</v>
          </cell>
          <cell r="C195">
            <v>0.7881944444444443</v>
          </cell>
        </row>
        <row r="196">
          <cell r="A196">
            <v>0.7916666666666665</v>
          </cell>
          <cell r="B196" t="b">
            <v>0</v>
          </cell>
          <cell r="C196">
            <v>0.8229166666666665</v>
          </cell>
        </row>
        <row r="197">
          <cell r="A197">
            <v>0.8263888888888887</v>
          </cell>
          <cell r="B197" t="b">
            <v>0</v>
          </cell>
          <cell r="C197">
            <v>0.8576388888888887</v>
          </cell>
        </row>
        <row r="198">
          <cell r="A198">
            <v>0.8611111111111109</v>
          </cell>
          <cell r="B198" t="b">
            <v>0</v>
          </cell>
          <cell r="C198">
            <v>0.8923611111111109</v>
          </cell>
        </row>
        <row r="199">
          <cell r="A199">
            <v>0.8958333333333331</v>
          </cell>
          <cell r="B199" t="b">
            <v>0</v>
          </cell>
          <cell r="C199">
            <v>0.9270833333333331</v>
          </cell>
        </row>
        <row r="200">
          <cell r="A200" t="str">
            <v>12. hrací den - 1.1.2005, centrum nevybráno, rozhodčí - neurčen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0.375</v>
          </cell>
          <cell r="B202" t="str">
            <v>-</v>
          </cell>
          <cell r="C202">
            <v>0.40625</v>
          </cell>
        </row>
        <row r="203">
          <cell r="A203">
            <v>0.4097222222222222</v>
          </cell>
          <cell r="B203" t="b">
            <v>0</v>
          </cell>
          <cell r="C203">
            <v>0.4409722222222222</v>
          </cell>
        </row>
        <row r="204">
          <cell r="A204">
            <v>0.4444444444444444</v>
          </cell>
          <cell r="B204" t="b">
            <v>0</v>
          </cell>
          <cell r="C204">
            <v>0.4756944444444444</v>
          </cell>
        </row>
        <row r="205">
          <cell r="A205">
            <v>0.47916666666666663</v>
          </cell>
          <cell r="B205" t="b">
            <v>0</v>
          </cell>
          <cell r="C205">
            <v>0.5104166666666666</v>
          </cell>
        </row>
        <row r="206">
          <cell r="A206">
            <v>0.5138888888888888</v>
          </cell>
          <cell r="B206" t="b">
            <v>0</v>
          </cell>
          <cell r="C206">
            <v>0.5451388888888888</v>
          </cell>
        </row>
        <row r="207">
          <cell r="A207">
            <v>0.548611111111111</v>
          </cell>
          <cell r="B207" t="b">
            <v>0</v>
          </cell>
          <cell r="C207">
            <v>0.579861111111111</v>
          </cell>
        </row>
        <row r="208">
          <cell r="A208">
            <v>0.5833333333333333</v>
          </cell>
          <cell r="B208" t="b">
            <v>0</v>
          </cell>
          <cell r="C208">
            <v>0.6145833333333333</v>
          </cell>
        </row>
        <row r="209">
          <cell r="A209">
            <v>0.6180555555555555</v>
          </cell>
          <cell r="B209" t="b">
            <v>0</v>
          </cell>
          <cell r="C209">
            <v>0.6493055555555555</v>
          </cell>
        </row>
        <row r="210">
          <cell r="A210">
            <v>0.6527777777777777</v>
          </cell>
          <cell r="B210" t="b">
            <v>0</v>
          </cell>
          <cell r="C210">
            <v>0.6840277777777777</v>
          </cell>
        </row>
        <row r="211">
          <cell r="A211">
            <v>0.6874999999999999</v>
          </cell>
          <cell r="B211" t="b">
            <v>0</v>
          </cell>
          <cell r="C211">
            <v>0.7187499999999999</v>
          </cell>
        </row>
        <row r="212">
          <cell r="A212">
            <v>0.7222222222222221</v>
          </cell>
          <cell r="B212" t="b">
            <v>0</v>
          </cell>
          <cell r="C212">
            <v>0.7534722222222221</v>
          </cell>
        </row>
        <row r="213">
          <cell r="A213">
            <v>0.7569444444444443</v>
          </cell>
          <cell r="B213" t="b">
            <v>0</v>
          </cell>
          <cell r="C213">
            <v>0.7881944444444443</v>
          </cell>
        </row>
        <row r="214">
          <cell r="A214">
            <v>0.7916666666666665</v>
          </cell>
          <cell r="B214" t="b">
            <v>0</v>
          </cell>
          <cell r="C214">
            <v>0.8229166666666665</v>
          </cell>
        </row>
        <row r="215">
          <cell r="A215">
            <v>0.8263888888888887</v>
          </cell>
          <cell r="B215" t="b">
            <v>0</v>
          </cell>
          <cell r="C215">
            <v>0.8576388888888887</v>
          </cell>
        </row>
        <row r="216">
          <cell r="A216">
            <v>0.8611111111111109</v>
          </cell>
          <cell r="B216" t="b">
            <v>0</v>
          </cell>
          <cell r="C216">
            <v>0.8923611111111109</v>
          </cell>
        </row>
        <row r="217">
          <cell r="A217">
            <v>0.8958333333333331</v>
          </cell>
          <cell r="B217" t="b">
            <v>0</v>
          </cell>
          <cell r="C217">
            <v>0.9270833333333331</v>
          </cell>
        </row>
      </sheetData>
      <sheetData sheetId="12">
        <row r="3">
          <cell r="B3" t="str">
            <v>Bowland Olomouc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20155</v>
          </cell>
          <cell r="I3">
            <v>35</v>
          </cell>
          <cell r="J3">
            <v>575.8571428571429</v>
          </cell>
          <cell r="K3">
            <v>47.5</v>
          </cell>
          <cell r="L3">
            <v>9</v>
          </cell>
          <cell r="M3">
            <v>6</v>
          </cell>
          <cell r="N3">
            <v>12</v>
          </cell>
          <cell r="O3">
            <v>10.5</v>
          </cell>
          <cell r="P3">
            <v>10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Bowling Academy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21820</v>
          </cell>
          <cell r="I4">
            <v>35</v>
          </cell>
          <cell r="J4">
            <v>623.4285714285714</v>
          </cell>
          <cell r="K4">
            <v>70</v>
          </cell>
          <cell r="L4">
            <v>17</v>
          </cell>
          <cell r="M4">
            <v>11</v>
          </cell>
          <cell r="N4">
            <v>12</v>
          </cell>
          <cell r="O4">
            <v>16</v>
          </cell>
          <cell r="P4">
            <v>14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Draci Brno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21668</v>
          </cell>
          <cell r="I5">
            <v>35</v>
          </cell>
          <cell r="J5">
            <v>619.0857142857143</v>
          </cell>
          <cell r="K5">
            <v>74.5</v>
          </cell>
          <cell r="L5">
            <v>12</v>
          </cell>
          <cell r="M5">
            <v>16</v>
          </cell>
          <cell r="N5">
            <v>14</v>
          </cell>
          <cell r="O5">
            <v>15.5</v>
          </cell>
          <cell r="P5">
            <v>17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SBK Mikulov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19183</v>
          </cell>
          <cell r="I6">
            <v>35</v>
          </cell>
          <cell r="J6">
            <v>548.0857142857143</v>
          </cell>
          <cell r="K6">
            <v>44</v>
          </cell>
          <cell r="L6">
            <v>9</v>
          </cell>
          <cell r="M6">
            <v>8</v>
          </cell>
          <cell r="N6">
            <v>10</v>
          </cell>
          <cell r="O6">
            <v>8</v>
          </cell>
          <cell r="P6">
            <v>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Goldfish Bowl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19188</v>
          </cell>
          <cell r="I7">
            <v>35</v>
          </cell>
          <cell r="J7">
            <v>548.2285714285714</v>
          </cell>
          <cell r="K7">
            <v>44</v>
          </cell>
          <cell r="L7">
            <v>12</v>
          </cell>
          <cell r="M7">
            <v>9</v>
          </cell>
          <cell r="N7">
            <v>8</v>
          </cell>
          <cell r="O7">
            <v>8</v>
          </cell>
          <cell r="P7">
            <v>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OKO - Křesťan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20897</v>
          </cell>
          <cell r="I8">
            <v>35</v>
          </cell>
          <cell r="J8">
            <v>597.0571428571428</v>
          </cell>
          <cell r="K8">
            <v>58.5</v>
          </cell>
          <cell r="L8">
            <v>11</v>
          </cell>
          <cell r="M8">
            <v>13</v>
          </cell>
          <cell r="N8">
            <v>13</v>
          </cell>
          <cell r="O8">
            <v>10.5</v>
          </cell>
          <cell r="P8">
            <v>11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B9" t="str">
            <v>Rapi - Tec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19918</v>
          </cell>
          <cell r="I9">
            <v>35</v>
          </cell>
          <cell r="J9">
            <v>569.0857142857143</v>
          </cell>
          <cell r="K9">
            <v>53</v>
          </cell>
          <cell r="L9">
            <v>11</v>
          </cell>
          <cell r="M9">
            <v>13</v>
          </cell>
          <cell r="N9">
            <v>10</v>
          </cell>
          <cell r="O9">
            <v>8</v>
          </cell>
          <cell r="P9">
            <v>11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Excalibur Frýdek Místek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18990</v>
          </cell>
          <cell r="I10">
            <v>35</v>
          </cell>
          <cell r="J10">
            <v>542.5714285714286</v>
          </cell>
          <cell r="K10">
            <v>28.5</v>
          </cell>
          <cell r="L10">
            <v>3</v>
          </cell>
          <cell r="M10">
            <v>8</v>
          </cell>
          <cell r="N10">
            <v>5</v>
          </cell>
          <cell r="O10">
            <v>7.5</v>
          </cell>
          <cell r="P10">
            <v>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Bowlingová liga 2014-2015</v>
          </cell>
        </row>
        <row r="3">
          <cell r="B3" t="str">
            <v>1. Bowlingová liga sk. E</v>
          </cell>
          <cell r="J3">
            <v>5</v>
          </cell>
        </row>
        <row r="5">
          <cell r="K5" t="str">
            <v>1. hrací den - 28.9.2014</v>
          </cell>
        </row>
        <row r="6">
          <cell r="K6" t="str">
            <v>2. hrací den - 26.10.2014</v>
          </cell>
        </row>
        <row r="7">
          <cell r="K7" t="str">
            <v>3. hrací den - 23.11.2014</v>
          </cell>
        </row>
        <row r="8">
          <cell r="K8" t="str">
            <v>4. hrací den - 14.12.2014</v>
          </cell>
        </row>
        <row r="9">
          <cell r="K9" t="str">
            <v>5. hrací den - 25.1.2015</v>
          </cell>
        </row>
        <row r="10">
          <cell r="K10" t="str">
            <v>6. hrací den - 22.2.2015</v>
          </cell>
        </row>
        <row r="11">
          <cell r="K11" t="str">
            <v>7. hrací den - 15.3.2015</v>
          </cell>
        </row>
        <row r="12">
          <cell r="K12" t="str">
            <v>8. hrací den - 5.4.2015</v>
          </cell>
        </row>
        <row r="13">
          <cell r="K13" t="str">
            <v>9. hrací den - 1.1.2005</v>
          </cell>
        </row>
        <row r="14">
          <cell r="K14" t="str">
            <v>10. hrací den - 1.1.2005</v>
          </cell>
        </row>
        <row r="15">
          <cell r="K15" t="str">
            <v>11. hrací den - 1.1.2005</v>
          </cell>
        </row>
        <row r="16">
          <cell r="K16" t="str">
            <v>12. hrací den - 1.1.2005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7</v>
          </cell>
          <cell r="C1">
            <v>4</v>
          </cell>
          <cell r="D1">
            <v>28</v>
          </cell>
        </row>
        <row r="2">
          <cell r="A2" t="str">
            <v>2. hrací den</v>
          </cell>
          <cell r="B2">
            <v>7</v>
          </cell>
          <cell r="C2">
            <v>4</v>
          </cell>
          <cell r="D2">
            <v>28</v>
          </cell>
        </row>
        <row r="3">
          <cell r="A3" t="str">
            <v>3. hrací den</v>
          </cell>
          <cell r="B3">
            <v>7</v>
          </cell>
          <cell r="C3">
            <v>4</v>
          </cell>
          <cell r="D3">
            <v>28</v>
          </cell>
        </row>
        <row r="4">
          <cell r="A4" t="str">
            <v>4. hrací den</v>
          </cell>
          <cell r="B4">
            <v>7</v>
          </cell>
          <cell r="C4">
            <v>4</v>
          </cell>
          <cell r="D4">
            <v>28</v>
          </cell>
        </row>
        <row r="5">
          <cell r="A5" t="str">
            <v>5. hrací den</v>
          </cell>
          <cell r="B5">
            <v>7</v>
          </cell>
          <cell r="C5">
            <v>4</v>
          </cell>
          <cell r="D5">
            <v>28</v>
          </cell>
        </row>
        <row r="6">
          <cell r="A6" t="str">
            <v>6. hrací den</v>
          </cell>
          <cell r="B6">
            <v>7</v>
          </cell>
          <cell r="C6">
            <v>4</v>
          </cell>
          <cell r="D6">
            <v>28</v>
          </cell>
        </row>
        <row r="7">
          <cell r="A7" t="str">
            <v>7. hrací den</v>
          </cell>
          <cell r="B7">
            <v>7</v>
          </cell>
          <cell r="C7">
            <v>4</v>
          </cell>
          <cell r="D7">
            <v>28</v>
          </cell>
        </row>
        <row r="8">
          <cell r="A8" t="str">
            <v>8. hrací den</v>
          </cell>
          <cell r="B8">
            <v>7</v>
          </cell>
          <cell r="C8">
            <v>4</v>
          </cell>
          <cell r="D8">
            <v>28</v>
          </cell>
        </row>
        <row r="9">
          <cell r="A9" t="str">
            <v>9. hrací den</v>
          </cell>
          <cell r="B9">
            <v>1</v>
          </cell>
          <cell r="C9">
            <v>1</v>
          </cell>
        </row>
        <row r="10">
          <cell r="A10" t="str">
            <v>10. hrací den</v>
          </cell>
          <cell r="B10">
            <v>1</v>
          </cell>
          <cell r="C10">
            <v>1</v>
          </cell>
        </row>
        <row r="11">
          <cell r="A11" t="str">
            <v>11. hrací den</v>
          </cell>
          <cell r="B11">
            <v>1</v>
          </cell>
          <cell r="C11">
            <v>1</v>
          </cell>
        </row>
        <row r="12">
          <cell r="A12" t="str">
            <v>12. hrací den</v>
          </cell>
          <cell r="B12">
            <v>1</v>
          </cell>
          <cell r="C12">
            <v>1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8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</sheetData>
      <sheetData sheetId="22">
        <row r="1">
          <cell r="B1" t="str">
            <v>Česky</v>
          </cell>
        </row>
        <row r="63">
          <cell r="B63" t="str">
            <v>tabulka</v>
          </cell>
        </row>
        <row r="67">
          <cell r="B67" t="str">
            <v>Jednotlivci</v>
          </cell>
        </row>
        <row r="70">
          <cell r="B70" t="str">
            <v>Družstva</v>
          </cell>
        </row>
        <row r="71">
          <cell r="B71" t="str">
            <v>Jméno hráče</v>
          </cell>
        </row>
        <row r="72">
          <cell r="B72" t="str">
            <v>Družstvo</v>
          </cell>
        </row>
        <row r="73">
          <cell r="B73" t="str">
            <v>Výkon</v>
          </cell>
        </row>
        <row r="74">
          <cell r="B74" t="str">
            <v>Body</v>
          </cell>
        </row>
        <row r="75">
          <cell r="B75" t="str">
            <v>Průměr</v>
          </cell>
        </row>
        <row r="76">
          <cell r="B76" t="str">
            <v>BODOVÁ AKTIVITA HRÁČŮ VE VZÁJEMNÝCH ZÁPASECH</v>
          </cell>
        </row>
        <row r="77">
          <cell r="B77" t="str">
            <v>ŽIVOT JE NĚKDY HOŘKÝ …</v>
          </cell>
        </row>
        <row r="78">
          <cell r="B78" t="str">
            <v>NEJVYŠŠÍ NÁHOZ</v>
          </cell>
        </row>
        <row r="79">
          <cell r="B79" t="str">
            <v>NEJNIŽŠÍ NÁHOZ</v>
          </cell>
        </row>
        <row r="80">
          <cell r="B80" t="str">
            <v>NEJVYŠŠÍ PRŮMĚR</v>
          </cell>
        </row>
        <row r="81">
          <cell r="B81" t="str">
            <v>NEJNIŽŠÍ PRŮMĚR</v>
          </cell>
        </row>
        <row r="82">
          <cell r="B82" t="str">
            <v>U t k á n í   s :</v>
          </cell>
        </row>
        <row r="83">
          <cell r="B83" t="str">
            <v>NEJVYŠŠÍM POČTEM BODŮ VÍTĚZNÉHO TÝMU</v>
          </cell>
        </row>
        <row r="84">
          <cell r="B84" t="str">
            <v>NEJNIŽŠÍM POČTEM BODŮ VÍTĚZNÉHO TÝMU</v>
          </cell>
        </row>
        <row r="85">
          <cell r="B85" t="str">
            <v>NEJVYŠŠÍM POČTEM BODŮ PORAŽENÉHO TÝMU</v>
          </cell>
        </row>
        <row r="86">
          <cell r="B86" t="str">
            <v>NEJNIŽŠÍM POČTEM BODŮ PORAŽENÉHO TÝMU</v>
          </cell>
        </row>
        <row r="87">
          <cell r="B87" t="str">
            <v>NEJVYŠŠÍM SOUČTEM BODŮ OBOU TÝMŮ</v>
          </cell>
        </row>
        <row r="88">
          <cell r="B88" t="str">
            <v>NEJNIŽŠÍM SOUČTEM BODŮ OBOU TÝMŮ</v>
          </cell>
        </row>
        <row r="89">
          <cell r="B89" t="str">
            <v>NEJVYŠŠÍM BODOVÝM ROZDÍLEM</v>
          </cell>
        </row>
        <row r="90">
          <cell r="B90" t="str">
            <v>NEJNIŽŠÍM BODOVÝM ROZDÍLEM</v>
          </cell>
        </row>
        <row r="93">
          <cell r="B93" t="str">
            <v>PRŮMĚR HRÁČE ZE VŠECH ODEHRANÝCH HER V TOMTO KOLE :</v>
          </cell>
        </row>
        <row r="94">
          <cell r="B94" t="str">
            <v>PRŮMĚR DRUŽSTVA ZE VŠECH ODEHRANÝCH HER V TOMTO KOLE :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V142"/>
  <sheetViews>
    <sheetView showGridLines="0" showRowColHeaders="0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2" t="s">
        <v>3</v>
      </c>
      <c r="C1" s="2"/>
      <c r="D1" s="2"/>
      <c r="E1" s="2"/>
      <c r="F1" s="2"/>
      <c r="G1" s="2"/>
      <c r="H1" s="2"/>
      <c r="I1" s="2"/>
      <c r="J1" s="3"/>
    </row>
    <row r="2" spans="2:10" ht="26.25" customHeight="1">
      <c r="B2" s="4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6" t="s">
        <v>4</v>
      </c>
      <c r="C3" s="6"/>
      <c r="D3" s="6"/>
      <c r="E3" s="6"/>
      <c r="F3" s="6"/>
      <c r="G3" s="6"/>
      <c r="H3" s="6"/>
      <c r="I3" s="6"/>
      <c r="J3" s="7"/>
    </row>
    <row r="4" spans="2:10" ht="22.5" customHeight="1">
      <c r="B4" s="6" t="s">
        <v>5</v>
      </c>
      <c r="C4" s="6"/>
      <c r="D4" s="6"/>
      <c r="E4" s="6"/>
      <c r="F4" s="6"/>
      <c r="G4" s="6"/>
      <c r="H4" s="6"/>
      <c r="I4" s="6"/>
      <c r="J4" s="7"/>
    </row>
    <row r="5" spans="1:10" ht="15.7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ht="10.5" customHeight="1" thickTop="1"/>
    <row r="7" spans="3:10" ht="15">
      <c r="C7" s="9" t="s">
        <v>6</v>
      </c>
      <c r="D7" s="10" t="s">
        <v>0</v>
      </c>
      <c r="E7" s="11" t="s">
        <v>7</v>
      </c>
      <c r="F7" s="12" t="s">
        <v>8</v>
      </c>
      <c r="G7" s="9">
        <v>577</v>
      </c>
      <c r="H7" s="10" t="s">
        <v>0</v>
      </c>
      <c r="I7" s="11">
        <v>715</v>
      </c>
      <c r="J7" s="13"/>
    </row>
    <row r="8" spans="2:10" s="14" customFormat="1" ht="11.25">
      <c r="B8" s="15" t="s">
        <v>1</v>
      </c>
      <c r="C8" s="16" t="s">
        <v>9</v>
      </c>
      <c r="E8" s="16"/>
      <c r="F8" s="16"/>
      <c r="G8" s="16"/>
      <c r="H8" s="16"/>
      <c r="I8" s="16"/>
      <c r="J8" s="16"/>
    </row>
    <row r="9" spans="2:10" s="14" customFormat="1" ht="11.25">
      <c r="B9" s="15" t="s">
        <v>2</v>
      </c>
      <c r="C9" s="16" t="s">
        <v>10</v>
      </c>
      <c r="E9" s="16"/>
      <c r="F9" s="16"/>
      <c r="G9" s="16"/>
      <c r="H9" s="16"/>
      <c r="I9" s="16"/>
      <c r="J9" s="16"/>
    </row>
    <row r="10" spans="5:10" ht="7.5" customHeight="1">
      <c r="E10" s="17"/>
      <c r="F10" s="17"/>
      <c r="G10" s="17"/>
      <c r="H10" s="17"/>
      <c r="I10" s="17"/>
      <c r="J10" s="13"/>
    </row>
    <row r="11" spans="3:10" ht="15">
      <c r="C11" s="9" t="s">
        <v>11</v>
      </c>
      <c r="D11" s="10" t="s">
        <v>0</v>
      </c>
      <c r="E11" s="11" t="s">
        <v>12</v>
      </c>
      <c r="F11" s="12" t="s">
        <v>13</v>
      </c>
      <c r="G11" s="9">
        <v>542</v>
      </c>
      <c r="H11" s="10" t="s">
        <v>0</v>
      </c>
      <c r="I11" s="11">
        <v>506</v>
      </c>
      <c r="J11" s="13"/>
    </row>
    <row r="12" spans="2:10" s="14" customFormat="1" ht="11.25">
      <c r="B12" s="15" t="s">
        <v>1</v>
      </c>
      <c r="C12" s="16" t="s">
        <v>14</v>
      </c>
      <c r="E12" s="16"/>
      <c r="F12" s="16"/>
      <c r="G12" s="16"/>
      <c r="H12" s="16"/>
      <c r="I12" s="16"/>
      <c r="J12" s="16"/>
    </row>
    <row r="13" spans="2:10" s="14" customFormat="1" ht="11.25">
      <c r="B13" s="15" t="s">
        <v>2</v>
      </c>
      <c r="C13" s="16" t="s">
        <v>15</v>
      </c>
      <c r="E13" s="16"/>
      <c r="F13" s="16"/>
      <c r="G13" s="16"/>
      <c r="H13" s="16"/>
      <c r="I13" s="16"/>
      <c r="J13" s="16"/>
    </row>
    <row r="14" spans="5:10" ht="7.5" customHeight="1">
      <c r="E14" s="17"/>
      <c r="F14" s="17"/>
      <c r="G14" s="17"/>
      <c r="H14" s="17"/>
      <c r="I14" s="17"/>
      <c r="J14" s="13"/>
    </row>
    <row r="15" spans="3:10" ht="15">
      <c r="C15" s="9" t="s">
        <v>16</v>
      </c>
      <c r="D15" s="10" t="s">
        <v>0</v>
      </c>
      <c r="E15" s="11" t="s">
        <v>17</v>
      </c>
      <c r="F15" s="12" t="s">
        <v>18</v>
      </c>
      <c r="G15" s="9">
        <v>592</v>
      </c>
      <c r="H15" s="10" t="s">
        <v>0</v>
      </c>
      <c r="I15" s="11">
        <v>567</v>
      </c>
      <c r="J15" s="13"/>
    </row>
    <row r="16" spans="1:256" ht="15">
      <c r="A16" s="14"/>
      <c r="B16" s="15" t="s">
        <v>1</v>
      </c>
      <c r="C16" s="16" t="s">
        <v>19</v>
      </c>
      <c r="D16" s="14"/>
      <c r="E16" s="16"/>
      <c r="F16" s="16"/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4"/>
      <c r="B17" s="15" t="s">
        <v>2</v>
      </c>
      <c r="C17" s="16" t="s">
        <v>20</v>
      </c>
      <c r="D17" s="14"/>
      <c r="E17" s="16"/>
      <c r="F17" s="16"/>
      <c r="G17" s="16"/>
      <c r="H17" s="16"/>
      <c r="I17" s="16"/>
      <c r="J17" s="1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5:10" ht="15">
      <c r="E18" s="17"/>
      <c r="F18" s="17"/>
      <c r="G18" s="17"/>
      <c r="H18" s="17"/>
      <c r="I18" s="17"/>
      <c r="J18" s="13"/>
    </row>
    <row r="19" spans="3:10" ht="15">
      <c r="C19" s="9" t="s">
        <v>21</v>
      </c>
      <c r="D19" s="10" t="s">
        <v>0</v>
      </c>
      <c r="E19" s="11" t="s">
        <v>22</v>
      </c>
      <c r="F19" s="12" t="s">
        <v>23</v>
      </c>
      <c r="G19" s="9">
        <v>555</v>
      </c>
      <c r="H19" s="10" t="s">
        <v>0</v>
      </c>
      <c r="I19" s="11">
        <v>641</v>
      </c>
      <c r="J19" s="13"/>
    </row>
    <row r="20" spans="1:256" ht="15">
      <c r="A20" s="14"/>
      <c r="B20" s="15" t="s">
        <v>1</v>
      </c>
      <c r="C20" s="16" t="s">
        <v>24</v>
      </c>
      <c r="D20" s="14"/>
      <c r="E20" s="16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4"/>
      <c r="B21" s="15" t="s">
        <v>2</v>
      </c>
      <c r="C21" s="16" t="s">
        <v>25</v>
      </c>
      <c r="D21" s="14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5:10" ht="15">
      <c r="E22" s="17"/>
      <c r="F22" s="17"/>
      <c r="G22" s="17"/>
      <c r="H22" s="17"/>
      <c r="I22" s="17"/>
      <c r="J22" s="13"/>
    </row>
    <row r="23" spans="3:10" ht="15">
      <c r="C23" s="9" t="s">
        <v>17</v>
      </c>
      <c r="D23" s="10" t="s">
        <v>0</v>
      </c>
      <c r="E23" s="11" t="s">
        <v>22</v>
      </c>
      <c r="F23" s="12" t="s">
        <v>13</v>
      </c>
      <c r="G23" s="9">
        <v>734</v>
      </c>
      <c r="H23" s="10" t="s">
        <v>0</v>
      </c>
      <c r="I23" s="11">
        <v>688</v>
      </c>
      <c r="J23" s="13"/>
    </row>
    <row r="24" spans="1:256" ht="15">
      <c r="A24" s="14"/>
      <c r="B24" s="15" t="s">
        <v>1</v>
      </c>
      <c r="C24" s="16" t="s">
        <v>26</v>
      </c>
      <c r="D24" s="14"/>
      <c r="E24" s="16"/>
      <c r="F24" s="16"/>
      <c r="G24" s="16"/>
      <c r="H24" s="16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4"/>
      <c r="B25" s="15" t="s">
        <v>2</v>
      </c>
      <c r="C25" s="16" t="s">
        <v>27</v>
      </c>
      <c r="D25" s="14"/>
      <c r="E25" s="16"/>
      <c r="F25" s="16"/>
      <c r="G25" s="16"/>
      <c r="H25" s="16"/>
      <c r="I25" s="16"/>
      <c r="J25" s="1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5:10" ht="15">
      <c r="E26" s="17"/>
      <c r="F26" s="17"/>
      <c r="G26" s="17"/>
      <c r="H26" s="17"/>
      <c r="I26" s="17"/>
      <c r="J26" s="13"/>
    </row>
    <row r="27" spans="3:10" ht="15">
      <c r="C27" s="9" t="s">
        <v>16</v>
      </c>
      <c r="D27" s="10" t="s">
        <v>0</v>
      </c>
      <c r="E27" s="11" t="s">
        <v>21</v>
      </c>
      <c r="F27" s="12" t="s">
        <v>28</v>
      </c>
      <c r="G27" s="9">
        <v>699</v>
      </c>
      <c r="H27" s="10" t="s">
        <v>0</v>
      </c>
      <c r="I27" s="11">
        <v>492</v>
      </c>
      <c r="J27" s="13"/>
    </row>
    <row r="28" spans="1:256" ht="15">
      <c r="A28" s="14"/>
      <c r="B28" s="15" t="s">
        <v>1</v>
      </c>
      <c r="C28" s="16" t="s">
        <v>29</v>
      </c>
      <c r="D28" s="14"/>
      <c r="E28" s="16"/>
      <c r="F28" s="16"/>
      <c r="G28" s="16"/>
      <c r="H28" s="16"/>
      <c r="I28" s="16"/>
      <c r="J28" s="1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4"/>
      <c r="B29" s="15" t="s">
        <v>2</v>
      </c>
      <c r="C29" s="16" t="s">
        <v>30</v>
      </c>
      <c r="D29" s="14"/>
      <c r="E29" s="16"/>
      <c r="F29" s="16"/>
      <c r="G29" s="16"/>
      <c r="H29" s="16"/>
      <c r="I29" s="16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5:10" ht="15">
      <c r="E30" s="17"/>
      <c r="F30" s="17"/>
      <c r="G30" s="17"/>
      <c r="H30" s="17"/>
      <c r="I30" s="17"/>
      <c r="J30" s="13"/>
    </row>
    <row r="31" spans="3:10" ht="15">
      <c r="C31" s="9" t="s">
        <v>7</v>
      </c>
      <c r="D31" s="10" t="s">
        <v>0</v>
      </c>
      <c r="E31" s="11" t="s">
        <v>12</v>
      </c>
      <c r="F31" s="12" t="s">
        <v>28</v>
      </c>
      <c r="G31" s="9">
        <v>629</v>
      </c>
      <c r="H31" s="10" t="s">
        <v>0</v>
      </c>
      <c r="I31" s="11">
        <v>557</v>
      </c>
      <c r="J31" s="13"/>
    </row>
    <row r="32" spans="1:256" ht="15">
      <c r="A32" s="14"/>
      <c r="B32" s="15" t="s">
        <v>1</v>
      </c>
      <c r="C32" s="16" t="s">
        <v>31</v>
      </c>
      <c r="D32" s="14"/>
      <c r="E32" s="16"/>
      <c r="F32" s="16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">
      <c r="A33" s="14"/>
      <c r="B33" s="15" t="s">
        <v>2</v>
      </c>
      <c r="C33" s="16" t="s">
        <v>32</v>
      </c>
      <c r="D33" s="14"/>
      <c r="E33" s="16"/>
      <c r="F33" s="16"/>
      <c r="G33" s="16"/>
      <c r="H33" s="16"/>
      <c r="I33" s="16"/>
      <c r="J33" s="1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5:10" ht="15">
      <c r="E34" s="17"/>
      <c r="F34" s="17"/>
      <c r="G34" s="17"/>
      <c r="H34" s="17"/>
      <c r="I34" s="17"/>
      <c r="J34" s="13"/>
    </row>
    <row r="35" spans="3:10" ht="15">
      <c r="C35" s="9" t="s">
        <v>6</v>
      </c>
      <c r="D35" s="10" t="s">
        <v>0</v>
      </c>
      <c r="E35" s="11" t="s">
        <v>11</v>
      </c>
      <c r="F35" s="12" t="s">
        <v>28</v>
      </c>
      <c r="G35" s="9">
        <v>556</v>
      </c>
      <c r="H35" s="10" t="s">
        <v>0</v>
      </c>
      <c r="I35" s="11">
        <v>448</v>
      </c>
      <c r="J35" s="13"/>
    </row>
    <row r="36" spans="1:256" ht="15">
      <c r="A36" s="14"/>
      <c r="B36" s="15" t="s">
        <v>1</v>
      </c>
      <c r="C36" s="16" t="s">
        <v>33</v>
      </c>
      <c r="D36" s="14"/>
      <c r="E36" s="16"/>
      <c r="F36" s="16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14"/>
      <c r="B37" s="15" t="s">
        <v>2</v>
      </c>
      <c r="C37" s="16" t="s">
        <v>34</v>
      </c>
      <c r="D37" s="14"/>
      <c r="E37" s="16"/>
      <c r="F37" s="16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5:10" ht="15">
      <c r="E38" s="17"/>
      <c r="F38" s="17"/>
      <c r="G38" s="17"/>
      <c r="H38" s="17"/>
      <c r="I38" s="17"/>
      <c r="J38" s="13"/>
    </row>
    <row r="39" spans="3:10" ht="15">
      <c r="C39" s="9" t="s">
        <v>16</v>
      </c>
      <c r="D39" s="10" t="s">
        <v>0</v>
      </c>
      <c r="E39" s="11" t="s">
        <v>12</v>
      </c>
      <c r="F39" s="12" t="s">
        <v>28</v>
      </c>
      <c r="G39" s="9">
        <v>668</v>
      </c>
      <c r="H39" s="10" t="s">
        <v>0</v>
      </c>
      <c r="I39" s="11">
        <v>493</v>
      </c>
      <c r="J39" s="13"/>
    </row>
    <row r="40" spans="1:256" ht="15">
      <c r="A40" s="14"/>
      <c r="B40" s="15" t="s">
        <v>1</v>
      </c>
      <c r="C40" s="16" t="s">
        <v>35</v>
      </c>
      <c r="D40" s="14"/>
      <c r="E40" s="16"/>
      <c r="F40" s="16"/>
      <c r="G40" s="16"/>
      <c r="H40" s="16"/>
      <c r="I40" s="16"/>
      <c r="J40" s="1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14"/>
      <c r="B41" s="15" t="s">
        <v>2</v>
      </c>
      <c r="C41" s="16" t="s">
        <v>36</v>
      </c>
      <c r="D41" s="14"/>
      <c r="E41" s="16"/>
      <c r="F41" s="16"/>
      <c r="G41" s="16"/>
      <c r="H41" s="16"/>
      <c r="I41" s="16"/>
      <c r="J41" s="1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5:10" ht="15">
      <c r="E42" s="17"/>
      <c r="F42" s="17"/>
      <c r="G42" s="17"/>
      <c r="H42" s="17"/>
      <c r="I42" s="17"/>
      <c r="J42" s="13"/>
    </row>
    <row r="43" spans="3:10" ht="15">
      <c r="C43" s="9" t="s">
        <v>6</v>
      </c>
      <c r="D43" s="10" t="s">
        <v>0</v>
      </c>
      <c r="E43" s="11" t="s">
        <v>22</v>
      </c>
      <c r="F43" s="12" t="s">
        <v>13</v>
      </c>
      <c r="G43" s="9">
        <v>595</v>
      </c>
      <c r="H43" s="10" t="s">
        <v>0</v>
      </c>
      <c r="I43" s="11">
        <v>554</v>
      </c>
      <c r="J43" s="13"/>
    </row>
    <row r="44" spans="1:256" ht="15">
      <c r="A44" s="14"/>
      <c r="B44" s="15" t="s">
        <v>1</v>
      </c>
      <c r="C44" s="16" t="s">
        <v>37</v>
      </c>
      <c r="D44" s="14"/>
      <c r="E44" s="16"/>
      <c r="F44" s="16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>
      <c r="A45" s="14"/>
      <c r="B45" s="15" t="s">
        <v>2</v>
      </c>
      <c r="C45" s="16" t="s">
        <v>38</v>
      </c>
      <c r="D45" s="14"/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5:10" ht="15">
      <c r="E46" s="17"/>
      <c r="F46" s="17"/>
      <c r="G46" s="17"/>
      <c r="H46" s="17"/>
      <c r="I46" s="17"/>
      <c r="J46" s="13"/>
    </row>
    <row r="47" spans="3:10" ht="15">
      <c r="C47" s="9" t="s">
        <v>21</v>
      </c>
      <c r="D47" s="10" t="s">
        <v>0</v>
      </c>
      <c r="E47" s="11" t="s">
        <v>11</v>
      </c>
      <c r="F47" s="12" t="s">
        <v>13</v>
      </c>
      <c r="G47" s="9">
        <v>625</v>
      </c>
      <c r="H47" s="10" t="s">
        <v>0</v>
      </c>
      <c r="I47" s="11">
        <v>566</v>
      </c>
      <c r="J47" s="13"/>
    </row>
    <row r="48" spans="1:256" ht="15">
      <c r="A48" s="14"/>
      <c r="B48" s="15" t="s">
        <v>1</v>
      </c>
      <c r="C48" s="16" t="s">
        <v>39</v>
      </c>
      <c r="D48" s="14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4"/>
      <c r="B49" s="15" t="s">
        <v>2</v>
      </c>
      <c r="C49" s="16" t="s">
        <v>40</v>
      </c>
      <c r="D49" s="14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5:10" ht="15">
      <c r="E50" s="17"/>
      <c r="F50" s="17"/>
      <c r="G50" s="17"/>
      <c r="H50" s="17"/>
      <c r="I50" s="17"/>
      <c r="J50" s="13"/>
    </row>
    <row r="51" spans="3:10" ht="15">
      <c r="C51" s="9" t="s">
        <v>7</v>
      </c>
      <c r="D51" s="10" t="s">
        <v>0</v>
      </c>
      <c r="E51" s="11" t="s">
        <v>17</v>
      </c>
      <c r="F51" s="12" t="s">
        <v>13</v>
      </c>
      <c r="G51" s="9">
        <v>581</v>
      </c>
      <c r="H51" s="10" t="s">
        <v>0</v>
      </c>
      <c r="I51" s="11">
        <v>551</v>
      </c>
      <c r="J51" s="13"/>
    </row>
    <row r="52" spans="1:256" ht="15">
      <c r="A52" s="14"/>
      <c r="B52" s="15" t="s">
        <v>1</v>
      </c>
      <c r="C52" s="16" t="s">
        <v>41</v>
      </c>
      <c r="D52" s="14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5" t="s">
        <v>2</v>
      </c>
      <c r="C53" s="16" t="s">
        <v>42</v>
      </c>
      <c r="D53" s="14"/>
      <c r="E53" s="16"/>
      <c r="F53" s="16"/>
      <c r="G53" s="16"/>
      <c r="H53" s="16"/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5:10" ht="15">
      <c r="E54" s="17"/>
      <c r="F54" s="17"/>
      <c r="G54" s="17"/>
      <c r="H54" s="17"/>
      <c r="I54" s="17"/>
      <c r="J54" s="13"/>
    </row>
    <row r="55" spans="3:10" ht="15">
      <c r="C55" s="9" t="s">
        <v>11</v>
      </c>
      <c r="D55" s="10" t="s">
        <v>0</v>
      </c>
      <c r="E55" s="11" t="s">
        <v>17</v>
      </c>
      <c r="F55" s="12" t="s">
        <v>13</v>
      </c>
      <c r="G55" s="9">
        <v>674</v>
      </c>
      <c r="H55" s="10" t="s">
        <v>0</v>
      </c>
      <c r="I55" s="11">
        <v>632</v>
      </c>
      <c r="J55" s="13"/>
    </row>
    <row r="56" spans="1:256" ht="15">
      <c r="A56" s="14"/>
      <c r="B56" s="15" t="s">
        <v>1</v>
      </c>
      <c r="C56" s="16" t="s">
        <v>43</v>
      </c>
      <c r="D56" s="14"/>
      <c r="E56" s="16"/>
      <c r="F56" s="16"/>
      <c r="G56" s="16"/>
      <c r="H56" s="16"/>
      <c r="I56" s="16"/>
      <c r="J56" s="1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>
      <c r="A57" s="14"/>
      <c r="B57" s="15" t="s">
        <v>2</v>
      </c>
      <c r="C57" s="16" t="s">
        <v>44</v>
      </c>
      <c r="D57" s="14"/>
      <c r="E57" s="16"/>
      <c r="F57" s="16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5:10" ht="15">
      <c r="E58" s="17"/>
      <c r="F58" s="17"/>
      <c r="G58" s="17"/>
      <c r="H58" s="17"/>
      <c r="I58" s="17"/>
      <c r="J58" s="13"/>
    </row>
    <row r="59" spans="3:10" ht="15">
      <c r="C59" s="9" t="s">
        <v>21</v>
      </c>
      <c r="D59" s="10" t="s">
        <v>0</v>
      </c>
      <c r="E59" s="11" t="s">
        <v>7</v>
      </c>
      <c r="F59" s="12" t="s">
        <v>23</v>
      </c>
      <c r="G59" s="9">
        <v>513</v>
      </c>
      <c r="H59" s="10" t="s">
        <v>0</v>
      </c>
      <c r="I59" s="11">
        <v>574</v>
      </c>
      <c r="J59" s="13"/>
    </row>
    <row r="60" spans="1:256" ht="15">
      <c r="A60" s="14"/>
      <c r="B60" s="15" t="s">
        <v>1</v>
      </c>
      <c r="C60" s="16" t="s">
        <v>45</v>
      </c>
      <c r="D60" s="14"/>
      <c r="E60" s="16"/>
      <c r="F60" s="16"/>
      <c r="G60" s="16"/>
      <c r="H60" s="16"/>
      <c r="I60" s="16"/>
      <c r="J60" s="1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>
      <c r="A61" s="14"/>
      <c r="B61" s="15" t="s">
        <v>2</v>
      </c>
      <c r="C61" s="16" t="s">
        <v>46</v>
      </c>
      <c r="D61" s="14"/>
      <c r="E61" s="16"/>
      <c r="F61" s="16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5:10" ht="15">
      <c r="E62" s="17"/>
      <c r="F62" s="17"/>
      <c r="G62" s="17"/>
      <c r="H62" s="17"/>
      <c r="I62" s="17"/>
      <c r="J62" s="13"/>
    </row>
    <row r="63" spans="3:10" ht="15">
      <c r="C63" s="9" t="s">
        <v>6</v>
      </c>
      <c r="D63" s="10" t="s">
        <v>0</v>
      </c>
      <c r="E63" s="11" t="s">
        <v>16</v>
      </c>
      <c r="F63" s="12" t="s">
        <v>18</v>
      </c>
      <c r="G63" s="9">
        <v>637</v>
      </c>
      <c r="H63" s="10" t="s">
        <v>0</v>
      </c>
      <c r="I63" s="11">
        <v>631</v>
      </c>
      <c r="J63" s="13"/>
    </row>
    <row r="64" spans="1:256" ht="15">
      <c r="A64" s="14"/>
      <c r="B64" s="15" t="s">
        <v>1</v>
      </c>
      <c r="C64" s="16" t="s">
        <v>47</v>
      </c>
      <c r="D64" s="14"/>
      <c r="E64" s="16"/>
      <c r="F64" s="16"/>
      <c r="G64" s="16"/>
      <c r="H64" s="16"/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">
      <c r="A65" s="14"/>
      <c r="B65" s="15" t="s">
        <v>2</v>
      </c>
      <c r="C65" s="16" t="s">
        <v>48</v>
      </c>
      <c r="D65" s="14"/>
      <c r="E65" s="16"/>
      <c r="F65" s="16"/>
      <c r="G65" s="16"/>
      <c r="H65" s="16"/>
      <c r="I65" s="16"/>
      <c r="J65" s="1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5:10" ht="15">
      <c r="E66" s="17"/>
      <c r="F66" s="17"/>
      <c r="G66" s="17"/>
      <c r="H66" s="17"/>
      <c r="I66" s="17"/>
      <c r="J66" s="13"/>
    </row>
    <row r="67" spans="3:10" ht="15">
      <c r="C67" s="9" t="s">
        <v>22</v>
      </c>
      <c r="D67" s="10" t="s">
        <v>0</v>
      </c>
      <c r="E67" s="11" t="s">
        <v>12</v>
      </c>
      <c r="F67" s="12" t="s">
        <v>23</v>
      </c>
      <c r="G67" s="9">
        <v>610</v>
      </c>
      <c r="H67" s="10" t="s">
        <v>0</v>
      </c>
      <c r="I67" s="11">
        <v>617</v>
      </c>
      <c r="J67" s="13"/>
    </row>
    <row r="68" spans="1:256" ht="15">
      <c r="A68" s="14"/>
      <c r="B68" s="15" t="s">
        <v>1</v>
      </c>
      <c r="C68" s="16" t="s">
        <v>49</v>
      </c>
      <c r="D68" s="14"/>
      <c r="E68" s="16"/>
      <c r="F68" s="16"/>
      <c r="G68" s="16"/>
      <c r="H68" s="16"/>
      <c r="I68" s="16"/>
      <c r="J68" s="1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5">
      <c r="A69" s="14"/>
      <c r="B69" s="15" t="s">
        <v>2</v>
      </c>
      <c r="C69" s="16" t="s">
        <v>50</v>
      </c>
      <c r="D69" s="14"/>
      <c r="E69" s="16"/>
      <c r="F69" s="16"/>
      <c r="G69" s="16"/>
      <c r="H69" s="16"/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5:10" ht="15">
      <c r="E70" s="17"/>
      <c r="F70" s="17"/>
      <c r="G70" s="17"/>
      <c r="H70" s="17"/>
      <c r="I70" s="17"/>
      <c r="J70" s="13"/>
    </row>
    <row r="71" spans="3:10" ht="15">
      <c r="C71" s="9" t="s">
        <v>21</v>
      </c>
      <c r="D71" s="10" t="s">
        <v>0</v>
      </c>
      <c r="E71" s="11" t="s">
        <v>6</v>
      </c>
      <c r="F71" s="12" t="s">
        <v>8</v>
      </c>
      <c r="G71" s="9">
        <v>489</v>
      </c>
      <c r="H71" s="10" t="s">
        <v>0</v>
      </c>
      <c r="I71" s="11">
        <v>605</v>
      </c>
      <c r="J71" s="13"/>
    </row>
    <row r="72" spans="1:256" ht="15">
      <c r="A72" s="14"/>
      <c r="B72" s="15" t="s">
        <v>1</v>
      </c>
      <c r="C72" s="16" t="s">
        <v>51</v>
      </c>
      <c r="D72" s="14"/>
      <c r="E72" s="16"/>
      <c r="F72" s="16"/>
      <c r="G72" s="16"/>
      <c r="H72" s="16"/>
      <c r="I72" s="16"/>
      <c r="J72" s="16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14"/>
      <c r="B73" s="15" t="s">
        <v>2</v>
      </c>
      <c r="C73" s="16" t="s">
        <v>52</v>
      </c>
      <c r="D73" s="14"/>
      <c r="E73" s="16"/>
      <c r="F73" s="16"/>
      <c r="G73" s="16"/>
      <c r="H73" s="16"/>
      <c r="I73" s="16"/>
      <c r="J73" s="16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5:10" ht="15">
      <c r="E74" s="17"/>
      <c r="F74" s="17"/>
      <c r="G74" s="17"/>
      <c r="H74" s="17"/>
      <c r="I74" s="17"/>
      <c r="J74" s="13"/>
    </row>
    <row r="75" spans="3:10" ht="15">
      <c r="C75" s="9" t="s">
        <v>12</v>
      </c>
      <c r="D75" s="10" t="s">
        <v>0</v>
      </c>
      <c r="E75" s="11" t="s">
        <v>17</v>
      </c>
      <c r="F75" s="12" t="s">
        <v>13</v>
      </c>
      <c r="G75" s="9">
        <v>570</v>
      </c>
      <c r="H75" s="10" t="s">
        <v>0</v>
      </c>
      <c r="I75" s="11">
        <v>542</v>
      </c>
      <c r="J75" s="13"/>
    </row>
    <row r="76" spans="1:256" ht="15">
      <c r="A76" s="14"/>
      <c r="B76" s="15" t="s">
        <v>1</v>
      </c>
      <c r="C76" s="16" t="s">
        <v>53</v>
      </c>
      <c r="D76" s="14"/>
      <c r="E76" s="16"/>
      <c r="F76" s="16"/>
      <c r="G76" s="16"/>
      <c r="H76" s="16"/>
      <c r="I76" s="16"/>
      <c r="J76" s="16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14"/>
      <c r="B77" s="15" t="s">
        <v>2</v>
      </c>
      <c r="C77" s="16" t="s">
        <v>54</v>
      </c>
      <c r="D77" s="14"/>
      <c r="E77" s="16"/>
      <c r="F77" s="16"/>
      <c r="G77" s="16"/>
      <c r="H77" s="16"/>
      <c r="I77" s="16"/>
      <c r="J77" s="16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5:10" ht="15">
      <c r="E78" s="17"/>
      <c r="F78" s="17"/>
      <c r="G78" s="17"/>
      <c r="H78" s="17"/>
      <c r="I78" s="17"/>
      <c r="J78" s="13"/>
    </row>
    <row r="79" spans="3:10" ht="15">
      <c r="C79" s="9" t="s">
        <v>11</v>
      </c>
      <c r="D79" s="10" t="s">
        <v>0</v>
      </c>
      <c r="E79" s="11" t="s">
        <v>22</v>
      </c>
      <c r="F79" s="12" t="s">
        <v>13</v>
      </c>
      <c r="G79" s="9">
        <v>566</v>
      </c>
      <c r="H79" s="10" t="s">
        <v>0</v>
      </c>
      <c r="I79" s="11">
        <v>510</v>
      </c>
      <c r="J79" s="13"/>
    </row>
    <row r="80" spans="1:256" ht="15">
      <c r="A80" s="14"/>
      <c r="B80" s="15" t="s">
        <v>1</v>
      </c>
      <c r="C80" s="16" t="s">
        <v>55</v>
      </c>
      <c r="D80" s="14"/>
      <c r="E80" s="16"/>
      <c r="F80" s="16"/>
      <c r="G80" s="16"/>
      <c r="H80" s="16"/>
      <c r="I80" s="16"/>
      <c r="J80" s="16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5">
      <c r="A81" s="14"/>
      <c r="B81" s="15" t="s">
        <v>2</v>
      </c>
      <c r="C81" s="16" t="s">
        <v>56</v>
      </c>
      <c r="D81" s="14"/>
      <c r="E81" s="16"/>
      <c r="F81" s="16"/>
      <c r="G81" s="16"/>
      <c r="H81" s="16"/>
      <c r="I81" s="16"/>
      <c r="J81" s="16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5:10" ht="15">
      <c r="E82" s="17"/>
      <c r="F82" s="17"/>
      <c r="G82" s="17"/>
      <c r="H82" s="17"/>
      <c r="I82" s="17"/>
      <c r="J82" s="13"/>
    </row>
    <row r="83" spans="3:10" ht="15">
      <c r="C83" s="9" t="s">
        <v>16</v>
      </c>
      <c r="D83" s="10" t="s">
        <v>0</v>
      </c>
      <c r="E83" s="11" t="s">
        <v>7</v>
      </c>
      <c r="F83" s="12" t="s">
        <v>8</v>
      </c>
      <c r="G83" s="9">
        <v>587</v>
      </c>
      <c r="H83" s="10" t="s">
        <v>0</v>
      </c>
      <c r="I83" s="11">
        <v>653</v>
      </c>
      <c r="J83" s="13"/>
    </row>
    <row r="84" spans="1:256" ht="15">
      <c r="A84" s="14"/>
      <c r="B84" s="15" t="s">
        <v>1</v>
      </c>
      <c r="C84" s="16" t="s">
        <v>57</v>
      </c>
      <c r="D84" s="14"/>
      <c r="E84" s="16"/>
      <c r="F84" s="16"/>
      <c r="G84" s="16"/>
      <c r="H84" s="16"/>
      <c r="I84" s="16"/>
      <c r="J84" s="16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5">
      <c r="A85" s="14"/>
      <c r="B85" s="15" t="s">
        <v>2</v>
      </c>
      <c r="C85" s="16" t="s">
        <v>58</v>
      </c>
      <c r="D85" s="14"/>
      <c r="E85" s="16"/>
      <c r="F85" s="16"/>
      <c r="G85" s="16"/>
      <c r="H85" s="16"/>
      <c r="I85" s="16"/>
      <c r="J85" s="16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5:10" ht="15">
      <c r="E86" s="17"/>
      <c r="F86" s="17"/>
      <c r="G86" s="17"/>
      <c r="H86" s="17"/>
      <c r="I86" s="17"/>
      <c r="J86" s="13"/>
    </row>
    <row r="87" spans="3:10" ht="15">
      <c r="C87" s="9" t="s">
        <v>7</v>
      </c>
      <c r="D87" s="10" t="s">
        <v>0</v>
      </c>
      <c r="E87" s="11" t="s">
        <v>11</v>
      </c>
      <c r="F87" s="12" t="s">
        <v>13</v>
      </c>
      <c r="G87" s="9">
        <v>619</v>
      </c>
      <c r="H87" s="10" t="s">
        <v>0</v>
      </c>
      <c r="I87" s="11">
        <v>605</v>
      </c>
      <c r="J87" s="13"/>
    </row>
    <row r="88" spans="1:256" ht="15">
      <c r="A88" s="14"/>
      <c r="B88" s="15" t="s">
        <v>1</v>
      </c>
      <c r="C88" s="16" t="s">
        <v>59</v>
      </c>
      <c r="D88" s="14"/>
      <c r="E88" s="16"/>
      <c r="F88" s="16"/>
      <c r="G88" s="16"/>
      <c r="H88" s="16"/>
      <c r="I88" s="16"/>
      <c r="J88" s="16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5">
      <c r="A89" s="14"/>
      <c r="B89" s="15" t="s">
        <v>2</v>
      </c>
      <c r="C89" s="16" t="s">
        <v>60</v>
      </c>
      <c r="D89" s="14"/>
      <c r="E89" s="16"/>
      <c r="F89" s="16"/>
      <c r="G89" s="16"/>
      <c r="H89" s="16"/>
      <c r="I89" s="16"/>
      <c r="J89" s="16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5:10" ht="15">
      <c r="E90" s="17"/>
      <c r="F90" s="17"/>
      <c r="G90" s="17"/>
      <c r="H90" s="17"/>
      <c r="I90" s="17"/>
      <c r="J90" s="13"/>
    </row>
    <row r="91" spans="3:10" ht="15">
      <c r="C91" s="9" t="s">
        <v>22</v>
      </c>
      <c r="D91" s="10" t="s">
        <v>0</v>
      </c>
      <c r="E91" s="11" t="s">
        <v>16</v>
      </c>
      <c r="F91" s="12" t="s">
        <v>28</v>
      </c>
      <c r="G91" s="9">
        <v>597</v>
      </c>
      <c r="H91" s="10" t="s">
        <v>0</v>
      </c>
      <c r="I91" s="11">
        <v>535</v>
      </c>
      <c r="J91" s="13"/>
    </row>
    <row r="92" spans="1:256" ht="15">
      <c r="A92" s="14"/>
      <c r="B92" s="15" t="s">
        <v>1</v>
      </c>
      <c r="C92" s="16" t="s">
        <v>61</v>
      </c>
      <c r="D92" s="14"/>
      <c r="E92" s="16"/>
      <c r="F92" s="16"/>
      <c r="G92" s="16"/>
      <c r="H92" s="16"/>
      <c r="I92" s="16"/>
      <c r="J92" s="16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5">
      <c r="A93" s="14"/>
      <c r="B93" s="15" t="s">
        <v>2</v>
      </c>
      <c r="C93" s="16" t="s">
        <v>62</v>
      </c>
      <c r="D93" s="14"/>
      <c r="E93" s="16"/>
      <c r="F93" s="16"/>
      <c r="G93" s="16"/>
      <c r="H93" s="16"/>
      <c r="I93" s="16"/>
      <c r="J93" s="16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5:10" ht="15">
      <c r="E94" s="17"/>
      <c r="F94" s="17"/>
      <c r="G94" s="17"/>
      <c r="H94" s="17"/>
      <c r="I94" s="17"/>
      <c r="J94" s="13"/>
    </row>
    <row r="95" spans="3:10" ht="15">
      <c r="C95" s="9" t="s">
        <v>12</v>
      </c>
      <c r="D95" s="10" t="s">
        <v>0</v>
      </c>
      <c r="E95" s="11" t="s">
        <v>6</v>
      </c>
      <c r="F95" s="12" t="s">
        <v>8</v>
      </c>
      <c r="G95" s="9">
        <v>526</v>
      </c>
      <c r="H95" s="10" t="s">
        <v>0</v>
      </c>
      <c r="I95" s="11">
        <v>575</v>
      </c>
      <c r="J95" s="13"/>
    </row>
    <row r="96" spans="1:256" ht="15">
      <c r="A96" s="14"/>
      <c r="B96" s="15" t="s">
        <v>1</v>
      </c>
      <c r="C96" s="16" t="s">
        <v>63</v>
      </c>
      <c r="D96" s="14"/>
      <c r="E96" s="16"/>
      <c r="F96" s="16"/>
      <c r="G96" s="16"/>
      <c r="H96" s="16"/>
      <c r="I96" s="16"/>
      <c r="J96" s="16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5">
      <c r="A97" s="14"/>
      <c r="B97" s="15" t="s">
        <v>2</v>
      </c>
      <c r="C97" s="16" t="s">
        <v>64</v>
      </c>
      <c r="D97" s="14"/>
      <c r="E97" s="16"/>
      <c r="F97" s="16"/>
      <c r="G97" s="16"/>
      <c r="H97" s="16"/>
      <c r="I97" s="16"/>
      <c r="J97" s="16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5:10" ht="15">
      <c r="E98" s="17"/>
      <c r="F98" s="17"/>
      <c r="G98" s="17"/>
      <c r="H98" s="17"/>
      <c r="I98" s="17"/>
      <c r="J98" s="13"/>
    </row>
    <row r="99" spans="3:10" ht="15">
      <c r="C99" s="9" t="s">
        <v>17</v>
      </c>
      <c r="D99" s="10" t="s">
        <v>0</v>
      </c>
      <c r="E99" s="11" t="s">
        <v>21</v>
      </c>
      <c r="F99" s="12" t="s">
        <v>28</v>
      </c>
      <c r="G99" s="9">
        <v>701</v>
      </c>
      <c r="H99" s="10" t="s">
        <v>0</v>
      </c>
      <c r="I99" s="11">
        <v>589</v>
      </c>
      <c r="J99" s="13"/>
    </row>
    <row r="100" spans="1:256" ht="15">
      <c r="A100" s="14"/>
      <c r="B100" s="15" t="s">
        <v>1</v>
      </c>
      <c r="C100" s="16" t="s">
        <v>65</v>
      </c>
      <c r="D100" s="14"/>
      <c r="E100" s="16"/>
      <c r="F100" s="16"/>
      <c r="G100" s="16"/>
      <c r="H100" s="16"/>
      <c r="I100" s="16"/>
      <c r="J100" s="16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5">
      <c r="A101" s="14"/>
      <c r="B101" s="15" t="s">
        <v>2</v>
      </c>
      <c r="C101" s="16" t="s">
        <v>66</v>
      </c>
      <c r="D101" s="14"/>
      <c r="E101" s="16"/>
      <c r="F101" s="16"/>
      <c r="G101" s="16"/>
      <c r="H101" s="16"/>
      <c r="I101" s="16"/>
      <c r="J101" s="16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5:10" ht="15">
      <c r="E102" s="17"/>
      <c r="F102" s="17"/>
      <c r="G102" s="17"/>
      <c r="H102" s="17"/>
      <c r="I102" s="17"/>
      <c r="J102" s="13"/>
    </row>
    <row r="103" spans="3:10" ht="15">
      <c r="C103" s="9" t="s">
        <v>12</v>
      </c>
      <c r="D103" s="10" t="s">
        <v>0</v>
      </c>
      <c r="E103" s="11" t="s">
        <v>21</v>
      </c>
      <c r="F103" s="12" t="s">
        <v>13</v>
      </c>
      <c r="G103" s="9">
        <v>567</v>
      </c>
      <c r="H103" s="10" t="s">
        <v>0</v>
      </c>
      <c r="I103" s="11">
        <v>515</v>
      </c>
      <c r="J103" s="13"/>
    </row>
    <row r="104" spans="1:256" ht="15">
      <c r="A104" s="14"/>
      <c r="B104" s="15" t="s">
        <v>1</v>
      </c>
      <c r="C104" s="16" t="s">
        <v>67</v>
      </c>
      <c r="D104" s="14"/>
      <c r="E104" s="16"/>
      <c r="F104" s="16"/>
      <c r="G104" s="16"/>
      <c r="H104" s="16"/>
      <c r="I104" s="16"/>
      <c r="J104" s="16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5">
      <c r="A105" s="14"/>
      <c r="B105" s="15" t="s">
        <v>2</v>
      </c>
      <c r="C105" s="16" t="s">
        <v>68</v>
      </c>
      <c r="D105" s="14"/>
      <c r="E105" s="16"/>
      <c r="F105" s="16"/>
      <c r="G105" s="16"/>
      <c r="H105" s="16"/>
      <c r="I105" s="16"/>
      <c r="J105" s="16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5:10" ht="15">
      <c r="E106" s="17"/>
      <c r="F106" s="17"/>
      <c r="G106" s="17"/>
      <c r="H106" s="17"/>
      <c r="I106" s="17"/>
      <c r="J106" s="13"/>
    </row>
    <row r="107" spans="3:10" ht="15">
      <c r="C107" s="9" t="s">
        <v>17</v>
      </c>
      <c r="D107" s="10" t="s">
        <v>0</v>
      </c>
      <c r="E107" s="11" t="s">
        <v>6</v>
      </c>
      <c r="F107" s="12" t="s">
        <v>23</v>
      </c>
      <c r="G107" s="9">
        <v>566</v>
      </c>
      <c r="H107" s="10" t="s">
        <v>0</v>
      </c>
      <c r="I107" s="11">
        <v>584</v>
      </c>
      <c r="J107" s="13"/>
    </row>
    <row r="108" spans="1:256" ht="15">
      <c r="A108" s="14"/>
      <c r="B108" s="15" t="s">
        <v>1</v>
      </c>
      <c r="C108" s="16" t="s">
        <v>69</v>
      </c>
      <c r="D108" s="14"/>
      <c r="E108" s="16"/>
      <c r="F108" s="16"/>
      <c r="G108" s="16"/>
      <c r="H108" s="16"/>
      <c r="I108" s="16"/>
      <c r="J108" s="16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5">
      <c r="A109" s="14"/>
      <c r="B109" s="15" t="s">
        <v>2</v>
      </c>
      <c r="C109" s="16" t="s">
        <v>70</v>
      </c>
      <c r="D109" s="14"/>
      <c r="E109" s="16"/>
      <c r="F109" s="16"/>
      <c r="G109" s="16"/>
      <c r="H109" s="16"/>
      <c r="I109" s="16"/>
      <c r="J109" s="16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5:10" ht="15">
      <c r="E110" s="17"/>
      <c r="F110" s="17"/>
      <c r="G110" s="17"/>
      <c r="H110" s="17"/>
      <c r="I110" s="17"/>
      <c r="J110" s="13"/>
    </row>
    <row r="111" spans="3:10" ht="15">
      <c r="C111" s="9" t="s">
        <v>22</v>
      </c>
      <c r="D111" s="10" t="s">
        <v>0</v>
      </c>
      <c r="E111" s="11" t="s">
        <v>7</v>
      </c>
      <c r="F111" s="12" t="s">
        <v>23</v>
      </c>
      <c r="G111" s="9">
        <v>636</v>
      </c>
      <c r="H111" s="10" t="s">
        <v>0</v>
      </c>
      <c r="I111" s="11">
        <v>648</v>
      </c>
      <c r="J111" s="13"/>
    </row>
    <row r="112" spans="1:256" ht="15">
      <c r="A112" s="14"/>
      <c r="B112" s="15" t="s">
        <v>1</v>
      </c>
      <c r="C112" s="16" t="s">
        <v>71</v>
      </c>
      <c r="D112" s="14"/>
      <c r="E112" s="16"/>
      <c r="F112" s="16"/>
      <c r="G112" s="16"/>
      <c r="H112" s="16"/>
      <c r="I112" s="16"/>
      <c r="J112" s="16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5">
      <c r="A113" s="14"/>
      <c r="B113" s="15" t="s">
        <v>2</v>
      </c>
      <c r="C113" s="16" t="s">
        <v>72</v>
      </c>
      <c r="D113" s="14"/>
      <c r="E113" s="16"/>
      <c r="F113" s="16"/>
      <c r="G113" s="16"/>
      <c r="H113" s="16"/>
      <c r="I113" s="16"/>
      <c r="J113" s="16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5:10" ht="15">
      <c r="E114" s="17"/>
      <c r="F114" s="17"/>
      <c r="G114" s="17"/>
      <c r="H114" s="17"/>
      <c r="I114" s="17"/>
      <c r="J114" s="13"/>
    </row>
    <row r="115" spans="3:10" ht="15">
      <c r="C115" s="9" t="s">
        <v>11</v>
      </c>
      <c r="D115" s="10" t="s">
        <v>0</v>
      </c>
      <c r="E115" s="11" t="s">
        <v>16</v>
      </c>
      <c r="F115" s="12" t="s">
        <v>23</v>
      </c>
      <c r="G115" s="9">
        <v>517</v>
      </c>
      <c r="H115" s="10" t="s">
        <v>0</v>
      </c>
      <c r="I115" s="11">
        <v>532</v>
      </c>
      <c r="J115" s="13"/>
    </row>
    <row r="116" spans="1:256" ht="15">
      <c r="A116" s="14"/>
      <c r="B116" s="15" t="s">
        <v>1</v>
      </c>
      <c r="C116" s="16" t="s">
        <v>73</v>
      </c>
      <c r="D116" s="14"/>
      <c r="E116" s="16"/>
      <c r="F116" s="16"/>
      <c r="G116" s="16"/>
      <c r="H116" s="16"/>
      <c r="I116" s="16"/>
      <c r="J116" s="16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5">
      <c r="A117" s="14"/>
      <c r="B117" s="15" t="s">
        <v>2</v>
      </c>
      <c r="C117" s="16" t="s">
        <v>74</v>
      </c>
      <c r="D117" s="14"/>
      <c r="E117" s="16"/>
      <c r="F117" s="16"/>
      <c r="G117" s="16"/>
      <c r="H117" s="16"/>
      <c r="I117" s="16"/>
      <c r="J117" s="16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5:10" ht="15">
      <c r="E118" s="17"/>
      <c r="F118" s="17"/>
      <c r="G118" s="17"/>
      <c r="H118" s="17"/>
      <c r="I118" s="17"/>
      <c r="J118" s="13"/>
    </row>
    <row r="119" spans="5:10" ht="15">
      <c r="E119" s="17"/>
      <c r="F119" s="17"/>
      <c r="G119" s="17"/>
      <c r="H119" s="17"/>
      <c r="I119" s="17"/>
      <c r="J119" s="13"/>
    </row>
    <row r="120" spans="5:10" ht="15">
      <c r="E120" s="17"/>
      <c r="F120" s="17"/>
      <c r="G120" s="17"/>
      <c r="H120" s="17"/>
      <c r="I120" s="17"/>
      <c r="J120" s="13"/>
    </row>
    <row r="121" spans="5:10" ht="15">
      <c r="E121" s="17"/>
      <c r="F121" s="17"/>
      <c r="G121" s="17"/>
      <c r="H121" s="17"/>
      <c r="I121" s="17"/>
      <c r="J121" s="13"/>
    </row>
    <row r="122" spans="5:10" ht="15">
      <c r="E122" s="17"/>
      <c r="F122" s="17"/>
      <c r="G122" s="17"/>
      <c r="H122" s="17"/>
      <c r="I122" s="17"/>
      <c r="J122" s="13"/>
    </row>
    <row r="123" spans="5:10" ht="15">
      <c r="E123" s="17"/>
      <c r="F123" s="17"/>
      <c r="G123" s="17"/>
      <c r="H123" s="17"/>
      <c r="I123" s="17"/>
      <c r="J123" s="13"/>
    </row>
    <row r="124" spans="5:10" ht="15">
      <c r="E124" s="17"/>
      <c r="F124" s="17"/>
      <c r="G124" s="17"/>
      <c r="H124" s="17"/>
      <c r="I124" s="17"/>
      <c r="J124" s="13"/>
    </row>
    <row r="125" spans="5:10" ht="15">
      <c r="E125" s="17"/>
      <c r="F125" s="17"/>
      <c r="G125" s="17"/>
      <c r="H125" s="17"/>
      <c r="I125" s="17"/>
      <c r="J125" s="13"/>
    </row>
    <row r="126" spans="5:10" ht="15">
      <c r="E126" s="17"/>
      <c r="F126" s="17"/>
      <c r="G126" s="17"/>
      <c r="H126" s="17"/>
      <c r="I126" s="17"/>
      <c r="J126" s="13"/>
    </row>
    <row r="127" spans="5:10" ht="15">
      <c r="E127" s="17"/>
      <c r="F127" s="17"/>
      <c r="G127" s="17"/>
      <c r="H127" s="17"/>
      <c r="I127" s="17"/>
      <c r="J127" s="13"/>
    </row>
    <row r="128" spans="5:10" ht="15">
      <c r="E128" s="17"/>
      <c r="F128" s="17"/>
      <c r="G128" s="17"/>
      <c r="H128" s="17"/>
      <c r="I128" s="17"/>
      <c r="J128" s="13"/>
    </row>
    <row r="129" spans="5:10" ht="15">
      <c r="E129" s="17"/>
      <c r="F129" s="17"/>
      <c r="G129" s="17"/>
      <c r="H129" s="17"/>
      <c r="I129" s="17"/>
      <c r="J129" s="13"/>
    </row>
    <row r="130" spans="5:10" ht="15">
      <c r="E130" s="17"/>
      <c r="F130" s="17"/>
      <c r="G130" s="17"/>
      <c r="H130" s="17"/>
      <c r="I130" s="17"/>
      <c r="J130" s="13"/>
    </row>
    <row r="131" spans="5:10" ht="15">
      <c r="E131" s="17"/>
      <c r="F131" s="17"/>
      <c r="G131" s="17"/>
      <c r="H131" s="17"/>
      <c r="I131" s="17"/>
      <c r="J131" s="13"/>
    </row>
    <row r="132" spans="5:10" ht="15">
      <c r="E132" s="17"/>
      <c r="F132" s="17"/>
      <c r="G132" s="17"/>
      <c r="H132" s="17"/>
      <c r="I132" s="17"/>
      <c r="J132" s="13"/>
    </row>
    <row r="133" spans="5:10" ht="15">
      <c r="E133" s="17"/>
      <c r="F133" s="17"/>
      <c r="G133" s="17"/>
      <c r="H133" s="17"/>
      <c r="I133" s="17"/>
      <c r="J133" s="13"/>
    </row>
    <row r="134" spans="5:10" ht="15">
      <c r="E134" s="17"/>
      <c r="F134" s="17"/>
      <c r="G134" s="17"/>
      <c r="H134" s="17"/>
      <c r="I134" s="17"/>
      <c r="J134" s="13"/>
    </row>
    <row r="135" spans="5:10" ht="15">
      <c r="E135" s="17"/>
      <c r="F135" s="17"/>
      <c r="G135" s="17"/>
      <c r="H135" s="17"/>
      <c r="I135" s="17"/>
      <c r="J135" s="13"/>
    </row>
    <row r="136" spans="5:10" ht="15">
      <c r="E136" s="17"/>
      <c r="F136" s="17"/>
      <c r="G136" s="17"/>
      <c r="H136" s="17"/>
      <c r="I136" s="17"/>
      <c r="J136" s="13"/>
    </row>
    <row r="137" spans="5:10" ht="15">
      <c r="E137" s="17"/>
      <c r="F137" s="17"/>
      <c r="G137" s="17"/>
      <c r="H137" s="17"/>
      <c r="I137" s="17"/>
      <c r="J137" s="13"/>
    </row>
    <row r="138" spans="5:10" ht="15">
      <c r="E138" s="17"/>
      <c r="F138" s="17"/>
      <c r="G138" s="17"/>
      <c r="H138" s="17"/>
      <c r="I138" s="17"/>
      <c r="J138" s="13"/>
    </row>
    <row r="139" spans="5:10" ht="15">
      <c r="E139" s="17"/>
      <c r="F139" s="17"/>
      <c r="G139" s="17"/>
      <c r="H139" s="17"/>
      <c r="I139" s="17"/>
      <c r="J139" s="13"/>
    </row>
    <row r="140" spans="5:10" ht="15">
      <c r="E140" s="17"/>
      <c r="F140" s="17"/>
      <c r="G140" s="17"/>
      <c r="H140" s="17"/>
      <c r="I140" s="17"/>
      <c r="J140" s="13"/>
    </row>
    <row r="141" spans="5:10" ht="15">
      <c r="E141" s="17"/>
      <c r="F141" s="17"/>
      <c r="G141" s="17"/>
      <c r="H141" s="17"/>
      <c r="I141" s="17"/>
      <c r="J141" s="13"/>
    </row>
    <row r="142" spans="5:10" ht="15">
      <c r="E142" s="17"/>
      <c r="F142" s="17"/>
      <c r="G142" s="17"/>
      <c r="H142" s="17"/>
      <c r="I142" s="17"/>
      <c r="J142" s="13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5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8" t="s">
        <v>75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76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5" customHeight="1"/>
    <row r="5" spans="1:14" ht="23.25" customHeight="1">
      <c r="A5" s="20"/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4"/>
    </row>
    <row r="6" spans="1:14" ht="20.25" customHeight="1">
      <c r="A6" s="25"/>
      <c r="B6" s="26" t="s">
        <v>77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  <c r="N6" s="24"/>
    </row>
    <row r="7" spans="2:13" ht="57.75" customHeight="1">
      <c r="B7" s="30" t="s">
        <v>78</v>
      </c>
      <c r="C7" s="31" t="s">
        <v>79</v>
      </c>
      <c r="D7" s="32" t="s">
        <v>80</v>
      </c>
      <c r="E7" s="32" t="s">
        <v>81</v>
      </c>
      <c r="F7" s="32" t="s">
        <v>82</v>
      </c>
      <c r="G7" s="32" t="s">
        <v>83</v>
      </c>
      <c r="H7" s="32" t="s">
        <v>84</v>
      </c>
      <c r="I7" s="32" t="s">
        <v>85</v>
      </c>
      <c r="J7" s="32" t="s">
        <v>86</v>
      </c>
      <c r="K7" s="32" t="s">
        <v>87</v>
      </c>
      <c r="L7" s="32" t="s">
        <v>88</v>
      </c>
      <c r="M7" s="33" t="s">
        <v>89</v>
      </c>
    </row>
    <row r="8" spans="2:13" ht="15">
      <c r="B8" s="34">
        <v>1</v>
      </c>
      <c r="C8" s="35" t="s">
        <v>7</v>
      </c>
      <c r="D8" s="36">
        <v>35</v>
      </c>
      <c r="E8" s="36">
        <v>31</v>
      </c>
      <c r="F8" s="36">
        <v>0</v>
      </c>
      <c r="G8" s="36">
        <v>4</v>
      </c>
      <c r="H8" s="36">
        <v>0</v>
      </c>
      <c r="I8" s="37">
        <v>62</v>
      </c>
      <c r="J8" s="37">
        <v>74.5</v>
      </c>
      <c r="K8" s="38">
        <v>619.0857142857143</v>
      </c>
      <c r="L8" s="36">
        <v>21668</v>
      </c>
      <c r="M8" s="39">
        <v>136.5</v>
      </c>
    </row>
    <row r="9" spans="2:13" ht="15">
      <c r="B9" s="34">
        <v>2</v>
      </c>
      <c r="C9" s="35" t="s">
        <v>6</v>
      </c>
      <c r="D9" s="36">
        <v>35</v>
      </c>
      <c r="E9" s="36">
        <v>32</v>
      </c>
      <c r="F9" s="36">
        <v>0</v>
      </c>
      <c r="G9" s="36">
        <v>3</v>
      </c>
      <c r="H9" s="36">
        <v>0</v>
      </c>
      <c r="I9" s="37">
        <v>64</v>
      </c>
      <c r="J9" s="37">
        <v>70</v>
      </c>
      <c r="K9" s="38">
        <v>623.4285714285714</v>
      </c>
      <c r="L9" s="36">
        <v>21820</v>
      </c>
      <c r="M9" s="39">
        <v>134</v>
      </c>
    </row>
    <row r="10" spans="2:13" ht="15">
      <c r="B10" s="34">
        <v>3</v>
      </c>
      <c r="C10" s="35" t="s">
        <v>16</v>
      </c>
      <c r="D10" s="36">
        <v>35</v>
      </c>
      <c r="E10" s="36">
        <v>18</v>
      </c>
      <c r="F10" s="36">
        <v>0</v>
      </c>
      <c r="G10" s="36">
        <v>17</v>
      </c>
      <c r="H10" s="36">
        <v>0</v>
      </c>
      <c r="I10" s="37">
        <v>36</v>
      </c>
      <c r="J10" s="37">
        <v>58.5</v>
      </c>
      <c r="K10" s="38">
        <v>597.0571428571428</v>
      </c>
      <c r="L10" s="36">
        <v>20897</v>
      </c>
      <c r="M10" s="39">
        <v>94.5</v>
      </c>
    </row>
    <row r="11" spans="2:13" ht="15">
      <c r="B11" s="34">
        <v>4</v>
      </c>
      <c r="C11" s="35" t="s">
        <v>17</v>
      </c>
      <c r="D11" s="36">
        <v>35</v>
      </c>
      <c r="E11" s="36">
        <v>15</v>
      </c>
      <c r="F11" s="36">
        <v>0</v>
      </c>
      <c r="G11" s="36">
        <v>20</v>
      </c>
      <c r="H11" s="36">
        <v>0</v>
      </c>
      <c r="I11" s="37">
        <v>30</v>
      </c>
      <c r="J11" s="37">
        <v>53</v>
      </c>
      <c r="K11" s="38">
        <v>569.0857142857143</v>
      </c>
      <c r="L11" s="36">
        <v>20258</v>
      </c>
      <c r="M11" s="39">
        <v>83</v>
      </c>
    </row>
    <row r="12" spans="2:13" ht="15">
      <c r="B12" s="34">
        <v>5</v>
      </c>
      <c r="C12" s="35" t="s">
        <v>22</v>
      </c>
      <c r="D12" s="36">
        <v>35</v>
      </c>
      <c r="E12" s="36">
        <v>12</v>
      </c>
      <c r="F12" s="36">
        <v>0</v>
      </c>
      <c r="G12" s="36">
        <v>23</v>
      </c>
      <c r="H12" s="36">
        <v>0</v>
      </c>
      <c r="I12" s="37">
        <v>24</v>
      </c>
      <c r="J12" s="37">
        <v>47.5</v>
      </c>
      <c r="K12" s="38">
        <v>575.8571428571429</v>
      </c>
      <c r="L12" s="36">
        <v>20155</v>
      </c>
      <c r="M12" s="39">
        <v>71.5</v>
      </c>
    </row>
    <row r="13" spans="2:13" ht="15">
      <c r="B13" s="34">
        <v>6</v>
      </c>
      <c r="C13" s="35" t="s">
        <v>12</v>
      </c>
      <c r="D13" s="36">
        <v>35</v>
      </c>
      <c r="E13" s="36">
        <v>13</v>
      </c>
      <c r="F13" s="36">
        <v>0</v>
      </c>
      <c r="G13" s="36">
        <v>22</v>
      </c>
      <c r="H13" s="36">
        <v>0</v>
      </c>
      <c r="I13" s="37">
        <v>26</v>
      </c>
      <c r="J13" s="37">
        <v>44</v>
      </c>
      <c r="K13" s="38">
        <v>548.2285714285714</v>
      </c>
      <c r="L13" s="36">
        <v>19188</v>
      </c>
      <c r="M13" s="39">
        <v>70</v>
      </c>
    </row>
    <row r="14" spans="2:13" ht="15">
      <c r="B14" s="34">
        <v>7</v>
      </c>
      <c r="C14" s="35" t="s">
        <v>11</v>
      </c>
      <c r="D14" s="36">
        <v>35</v>
      </c>
      <c r="E14" s="36">
        <v>13</v>
      </c>
      <c r="F14" s="36">
        <v>0</v>
      </c>
      <c r="G14" s="36">
        <v>22</v>
      </c>
      <c r="H14" s="36">
        <v>0</v>
      </c>
      <c r="I14" s="37">
        <v>26</v>
      </c>
      <c r="J14" s="37">
        <v>44</v>
      </c>
      <c r="K14" s="38">
        <v>548.0857142857143</v>
      </c>
      <c r="L14" s="36">
        <v>19183</v>
      </c>
      <c r="M14" s="39">
        <v>70</v>
      </c>
    </row>
    <row r="15" spans="2:13" ht="15">
      <c r="B15" s="34">
        <v>8</v>
      </c>
      <c r="C15" s="35" t="s">
        <v>21</v>
      </c>
      <c r="D15" s="36">
        <v>35</v>
      </c>
      <c r="E15" s="36">
        <v>6</v>
      </c>
      <c r="F15" s="36">
        <v>0</v>
      </c>
      <c r="G15" s="36">
        <v>29</v>
      </c>
      <c r="H15" s="36">
        <v>0</v>
      </c>
      <c r="I15" s="37">
        <v>12</v>
      </c>
      <c r="J15" s="37">
        <v>28.5</v>
      </c>
      <c r="K15" s="38">
        <v>542.5714285714286</v>
      </c>
      <c r="L15" s="36">
        <v>18990</v>
      </c>
      <c r="M15" s="39">
        <v>40.5</v>
      </c>
    </row>
    <row r="16" spans="2:13" ht="15" hidden="1">
      <c r="B16" s="34"/>
      <c r="C16" s="35" t="s">
        <v>90</v>
      </c>
      <c r="D16" s="36"/>
      <c r="E16" s="36"/>
      <c r="F16" s="36"/>
      <c r="G16" s="36"/>
      <c r="H16" s="36"/>
      <c r="I16" s="37"/>
      <c r="J16" s="37"/>
      <c r="K16" s="38"/>
      <c r="L16" s="36"/>
      <c r="M16" s="39"/>
    </row>
    <row r="17" spans="2:13" ht="15" hidden="1">
      <c r="B17" s="34"/>
      <c r="C17" s="35" t="s">
        <v>90</v>
      </c>
      <c r="D17" s="36"/>
      <c r="E17" s="36"/>
      <c r="F17" s="36"/>
      <c r="G17" s="36"/>
      <c r="H17" s="36"/>
      <c r="I17" s="37"/>
      <c r="J17" s="37"/>
      <c r="K17" s="38"/>
      <c r="L17" s="36"/>
      <c r="M17" s="39"/>
    </row>
    <row r="18" spans="2:13" ht="15" hidden="1">
      <c r="B18" s="34"/>
      <c r="C18" s="35" t="s">
        <v>90</v>
      </c>
      <c r="D18" s="36"/>
      <c r="E18" s="36"/>
      <c r="F18" s="36"/>
      <c r="G18" s="36"/>
      <c r="H18" s="36"/>
      <c r="I18" s="37"/>
      <c r="J18" s="37"/>
      <c r="K18" s="38"/>
      <c r="L18" s="36"/>
      <c r="M18" s="39"/>
    </row>
    <row r="19" spans="2:13" ht="15" hidden="1">
      <c r="B19" s="34"/>
      <c r="C19" s="35" t="s">
        <v>90</v>
      </c>
      <c r="D19" s="36"/>
      <c r="E19" s="36"/>
      <c r="F19" s="36"/>
      <c r="G19" s="36"/>
      <c r="H19" s="36"/>
      <c r="I19" s="37"/>
      <c r="J19" s="37"/>
      <c r="K19" s="38"/>
      <c r="L19" s="36"/>
      <c r="M19" s="39"/>
    </row>
    <row r="20" spans="2:13" ht="15" hidden="1">
      <c r="B20" s="34"/>
      <c r="C20" s="35" t="s">
        <v>90</v>
      </c>
      <c r="D20" s="36"/>
      <c r="E20" s="36"/>
      <c r="F20" s="36"/>
      <c r="G20" s="36"/>
      <c r="H20" s="36"/>
      <c r="I20" s="37"/>
      <c r="J20" s="37"/>
      <c r="K20" s="38"/>
      <c r="L20" s="36"/>
      <c r="M20" s="39"/>
    </row>
    <row r="21" spans="2:13" ht="15" hidden="1">
      <c r="B21" s="34"/>
      <c r="C21" s="35" t="s">
        <v>90</v>
      </c>
      <c r="D21" s="36"/>
      <c r="E21" s="36"/>
      <c r="F21" s="36"/>
      <c r="G21" s="36"/>
      <c r="H21" s="36"/>
      <c r="I21" s="37"/>
      <c r="J21" s="37"/>
      <c r="K21" s="38"/>
      <c r="L21" s="36"/>
      <c r="M21" s="39"/>
    </row>
    <row r="22" spans="2:13" ht="15" hidden="1">
      <c r="B22" s="34"/>
      <c r="C22" s="35" t="s">
        <v>90</v>
      </c>
      <c r="D22" s="36"/>
      <c r="E22" s="36"/>
      <c r="F22" s="36"/>
      <c r="G22" s="36"/>
      <c r="H22" s="36"/>
      <c r="I22" s="37"/>
      <c r="J22" s="37"/>
      <c r="K22" s="38"/>
      <c r="L22" s="36"/>
      <c r="M22" s="39"/>
    </row>
    <row r="23" spans="2:13" ht="15" hidden="1">
      <c r="B23" s="34"/>
      <c r="C23" s="35" t="s">
        <v>90</v>
      </c>
      <c r="D23" s="36"/>
      <c r="E23" s="36"/>
      <c r="F23" s="36"/>
      <c r="G23" s="36"/>
      <c r="H23" s="36"/>
      <c r="I23" s="37"/>
      <c r="J23" s="37"/>
      <c r="K23" s="38"/>
      <c r="L23" s="36"/>
      <c r="M23" s="39"/>
    </row>
    <row r="24" spans="2:13" ht="15" hidden="1">
      <c r="B24" s="34"/>
      <c r="C24" s="35" t="s">
        <v>90</v>
      </c>
      <c r="D24" s="36"/>
      <c r="E24" s="36"/>
      <c r="F24" s="36"/>
      <c r="G24" s="36"/>
      <c r="H24" s="36"/>
      <c r="I24" s="37"/>
      <c r="J24" s="37"/>
      <c r="K24" s="38"/>
      <c r="L24" s="36"/>
      <c r="M24" s="39"/>
    </row>
    <row r="25" spans="2:13" ht="15" hidden="1">
      <c r="B25" s="34"/>
      <c r="C25" s="35" t="s">
        <v>90</v>
      </c>
      <c r="D25" s="36"/>
      <c r="E25" s="36"/>
      <c r="F25" s="36"/>
      <c r="G25" s="36"/>
      <c r="H25" s="36"/>
      <c r="I25" s="37"/>
      <c r="J25" s="37"/>
      <c r="K25" s="38"/>
      <c r="L25" s="36"/>
      <c r="M25" s="39"/>
    </row>
    <row r="26" spans="2:13" ht="15" hidden="1">
      <c r="B26" s="34"/>
      <c r="C26" s="35" t="s">
        <v>90</v>
      </c>
      <c r="D26" s="36"/>
      <c r="E26" s="36"/>
      <c r="F26" s="36"/>
      <c r="G26" s="36"/>
      <c r="H26" s="36"/>
      <c r="I26" s="37"/>
      <c r="J26" s="37"/>
      <c r="K26" s="38"/>
      <c r="L26" s="36"/>
      <c r="M26" s="39"/>
    </row>
    <row r="27" spans="2:13" ht="15" hidden="1">
      <c r="B27" s="40"/>
      <c r="C27" s="35" t="s">
        <v>90</v>
      </c>
      <c r="D27" s="36"/>
      <c r="E27" s="36"/>
      <c r="F27" s="36"/>
      <c r="G27" s="36"/>
      <c r="H27" s="36"/>
      <c r="I27" s="37"/>
      <c r="J27" s="37"/>
      <c r="K27" s="38"/>
      <c r="L27" s="36"/>
      <c r="M27" s="39"/>
    </row>
    <row r="28" spans="5:13" ht="15" hidden="1">
      <c r="E28" s="17"/>
      <c r="F28" s="17"/>
      <c r="G28" s="17"/>
      <c r="H28" s="17"/>
      <c r="I28" s="17"/>
      <c r="J28" s="17"/>
      <c r="K28" s="17"/>
      <c r="L28" s="17"/>
      <c r="M28" s="13"/>
    </row>
    <row r="29" spans="5:13" ht="15">
      <c r="E29" s="17"/>
      <c r="F29" s="17"/>
      <c r="G29" s="17"/>
      <c r="H29" s="17"/>
      <c r="I29" s="17"/>
      <c r="J29" s="17"/>
      <c r="K29" s="17"/>
      <c r="L29" s="17"/>
      <c r="M29" s="13"/>
    </row>
    <row r="30" spans="2:13" ht="20.25">
      <c r="B30" s="21" t="s">
        <v>132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2:13" ht="49.5" customHeight="1">
      <c r="B31" s="43" t="s">
        <v>78</v>
      </c>
      <c r="C31" s="44" t="s">
        <v>127</v>
      </c>
      <c r="D31" s="45"/>
      <c r="E31" s="46"/>
      <c r="F31" s="44" t="s">
        <v>92</v>
      </c>
      <c r="G31" s="45"/>
      <c r="H31" s="45"/>
      <c r="I31" s="45"/>
      <c r="J31" s="45"/>
      <c r="K31" s="46"/>
      <c r="L31" s="47" t="s">
        <v>87</v>
      </c>
      <c r="M31" s="33" t="s">
        <v>128</v>
      </c>
    </row>
    <row r="32" spans="2:13" ht="15">
      <c r="B32" s="34">
        <v>1</v>
      </c>
      <c r="C32" s="48" t="s">
        <v>95</v>
      </c>
      <c r="D32" s="49"/>
      <c r="E32" s="50"/>
      <c r="F32" s="48" t="s">
        <v>6</v>
      </c>
      <c r="G32" s="49"/>
      <c r="H32" s="49"/>
      <c r="I32" s="49"/>
      <c r="J32" s="49"/>
      <c r="K32" s="50"/>
      <c r="L32" s="51">
        <v>217.23</v>
      </c>
      <c r="M32" s="36">
        <v>35</v>
      </c>
    </row>
    <row r="33" spans="2:13" ht="15">
      <c r="B33" s="34">
        <v>2</v>
      </c>
      <c r="C33" s="48" t="s">
        <v>96</v>
      </c>
      <c r="D33" s="49"/>
      <c r="E33" s="50"/>
      <c r="F33" s="48" t="s">
        <v>7</v>
      </c>
      <c r="G33" s="49"/>
      <c r="H33" s="49"/>
      <c r="I33" s="49"/>
      <c r="J33" s="49"/>
      <c r="K33" s="50"/>
      <c r="L33" s="51">
        <v>215.23</v>
      </c>
      <c r="M33" s="36">
        <v>35</v>
      </c>
    </row>
    <row r="34" spans="2:13" ht="15">
      <c r="B34" s="34">
        <v>3</v>
      </c>
      <c r="C34" s="48" t="s">
        <v>97</v>
      </c>
      <c r="D34" s="49"/>
      <c r="E34" s="50"/>
      <c r="F34" s="48" t="s">
        <v>6</v>
      </c>
      <c r="G34" s="49"/>
      <c r="H34" s="49"/>
      <c r="I34" s="49"/>
      <c r="J34" s="49"/>
      <c r="K34" s="50"/>
      <c r="L34" s="51">
        <v>213.49</v>
      </c>
      <c r="M34" s="36">
        <v>35</v>
      </c>
    </row>
    <row r="35" spans="2:13" ht="15">
      <c r="B35" s="34">
        <v>4</v>
      </c>
      <c r="C35" s="48" t="s">
        <v>98</v>
      </c>
      <c r="D35" s="49"/>
      <c r="E35" s="50"/>
      <c r="F35" s="48" t="s">
        <v>7</v>
      </c>
      <c r="G35" s="49"/>
      <c r="H35" s="49"/>
      <c r="I35" s="49"/>
      <c r="J35" s="49"/>
      <c r="K35" s="50"/>
      <c r="L35" s="51">
        <v>209.71</v>
      </c>
      <c r="M35" s="36">
        <v>7</v>
      </c>
    </row>
    <row r="36" spans="2:13" ht="15">
      <c r="B36" s="34">
        <v>5</v>
      </c>
      <c r="C36" s="48" t="s">
        <v>99</v>
      </c>
      <c r="D36" s="49"/>
      <c r="E36" s="50"/>
      <c r="F36" s="48" t="s">
        <v>16</v>
      </c>
      <c r="G36" s="49"/>
      <c r="H36" s="49"/>
      <c r="I36" s="49"/>
      <c r="J36" s="49"/>
      <c r="K36" s="50"/>
      <c r="L36" s="51">
        <v>205.77</v>
      </c>
      <c r="M36" s="36">
        <v>35</v>
      </c>
    </row>
    <row r="37" spans="2:13" ht="15">
      <c r="B37" s="34">
        <v>6</v>
      </c>
      <c r="C37" s="48" t="s">
        <v>100</v>
      </c>
      <c r="D37" s="49"/>
      <c r="E37" s="50"/>
      <c r="F37" s="48" t="s">
        <v>16</v>
      </c>
      <c r="G37" s="49"/>
      <c r="H37" s="49"/>
      <c r="I37" s="49"/>
      <c r="J37" s="49"/>
      <c r="K37" s="50"/>
      <c r="L37" s="51">
        <v>204.57</v>
      </c>
      <c r="M37" s="36">
        <v>35</v>
      </c>
    </row>
    <row r="38" spans="2:13" ht="15">
      <c r="B38" s="34">
        <v>7</v>
      </c>
      <c r="C38" s="48" t="s">
        <v>101</v>
      </c>
      <c r="D38" s="49"/>
      <c r="E38" s="50"/>
      <c r="F38" s="48" t="s">
        <v>17</v>
      </c>
      <c r="G38" s="49"/>
      <c r="H38" s="49"/>
      <c r="I38" s="49"/>
      <c r="J38" s="49"/>
      <c r="K38" s="50"/>
      <c r="L38" s="51">
        <v>203.83</v>
      </c>
      <c r="M38" s="36">
        <v>35</v>
      </c>
    </row>
    <row r="39" spans="2:13" ht="15">
      <c r="B39" s="34">
        <v>8</v>
      </c>
      <c r="C39" s="48" t="s">
        <v>102</v>
      </c>
      <c r="D39" s="49"/>
      <c r="E39" s="50"/>
      <c r="F39" s="48" t="s">
        <v>7</v>
      </c>
      <c r="G39" s="49"/>
      <c r="H39" s="49"/>
      <c r="I39" s="49"/>
      <c r="J39" s="49"/>
      <c r="K39" s="50"/>
      <c r="L39" s="51">
        <v>203.53</v>
      </c>
      <c r="M39" s="36">
        <v>34</v>
      </c>
    </row>
    <row r="40" spans="2:13" ht="15">
      <c r="B40" s="34">
        <v>9</v>
      </c>
      <c r="C40" s="48" t="s">
        <v>103</v>
      </c>
      <c r="D40" s="49"/>
      <c r="E40" s="50"/>
      <c r="F40" s="48" t="s">
        <v>22</v>
      </c>
      <c r="G40" s="49"/>
      <c r="H40" s="49"/>
      <c r="I40" s="49"/>
      <c r="J40" s="49"/>
      <c r="K40" s="50"/>
      <c r="L40" s="51">
        <v>198.97</v>
      </c>
      <c r="M40" s="36">
        <v>35</v>
      </c>
    </row>
    <row r="41" spans="2:13" ht="15">
      <c r="B41" s="40">
        <v>10</v>
      </c>
      <c r="C41" s="48" t="s">
        <v>104</v>
      </c>
      <c r="D41" s="49"/>
      <c r="E41" s="50"/>
      <c r="F41" s="48" t="s">
        <v>7</v>
      </c>
      <c r="G41" s="49"/>
      <c r="H41" s="49"/>
      <c r="I41" s="49"/>
      <c r="J41" s="49"/>
      <c r="K41" s="50"/>
      <c r="L41" s="51">
        <v>196.93</v>
      </c>
      <c r="M41" s="36">
        <v>28</v>
      </c>
    </row>
    <row r="42" spans="2:13" ht="15">
      <c r="B42" s="52"/>
      <c r="C42" s="52"/>
      <c r="D42" s="52"/>
      <c r="E42" s="52"/>
      <c r="F42" s="52"/>
      <c r="G42" s="52"/>
      <c r="H42" s="52"/>
      <c r="I42" s="52"/>
      <c r="J42" s="52"/>
      <c r="K42" s="53"/>
      <c r="L42" s="53"/>
      <c r="M42" s="53"/>
    </row>
    <row r="43" spans="2:13" ht="20.25">
      <c r="B43" s="21" t="s">
        <v>133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2:13" ht="48.75" customHeight="1">
      <c r="B44" s="43" t="s">
        <v>78</v>
      </c>
      <c r="C44" s="44" t="s">
        <v>127</v>
      </c>
      <c r="D44" s="45"/>
      <c r="E44" s="46"/>
      <c r="F44" s="44" t="s">
        <v>92</v>
      </c>
      <c r="G44" s="45"/>
      <c r="H44" s="45"/>
      <c r="I44" s="45"/>
      <c r="J44" s="45"/>
      <c r="K44" s="46"/>
      <c r="L44" s="32" t="s">
        <v>89</v>
      </c>
      <c r="M44" s="33" t="s">
        <v>128</v>
      </c>
    </row>
    <row r="45" spans="2:15" ht="15">
      <c r="B45" s="34">
        <v>1</v>
      </c>
      <c r="C45" s="48" t="s">
        <v>95</v>
      </c>
      <c r="D45" s="49"/>
      <c r="E45" s="50"/>
      <c r="F45" s="48" t="s">
        <v>6</v>
      </c>
      <c r="G45" s="49"/>
      <c r="H45" s="49"/>
      <c r="I45" s="49"/>
      <c r="J45" s="49"/>
      <c r="K45" s="50"/>
      <c r="L45" s="54">
        <v>27</v>
      </c>
      <c r="M45" s="36">
        <v>35</v>
      </c>
      <c r="O45" s="55"/>
    </row>
    <row r="46" spans="2:15" ht="15">
      <c r="B46" s="34">
        <v>2</v>
      </c>
      <c r="C46" s="48" t="s">
        <v>96</v>
      </c>
      <c r="D46" s="49"/>
      <c r="E46" s="50"/>
      <c r="F46" s="48" t="s">
        <v>7</v>
      </c>
      <c r="G46" s="49"/>
      <c r="H46" s="49"/>
      <c r="I46" s="49"/>
      <c r="J46" s="49"/>
      <c r="K46" s="50"/>
      <c r="L46" s="54">
        <v>27</v>
      </c>
      <c r="M46" s="36">
        <v>35</v>
      </c>
      <c r="O46" s="55"/>
    </row>
    <row r="47" spans="2:15" ht="15">
      <c r="B47" s="34">
        <v>3</v>
      </c>
      <c r="C47" s="48" t="s">
        <v>97</v>
      </c>
      <c r="D47" s="49"/>
      <c r="E47" s="50"/>
      <c r="F47" s="48" t="s">
        <v>6</v>
      </c>
      <c r="G47" s="49"/>
      <c r="H47" s="49"/>
      <c r="I47" s="49"/>
      <c r="J47" s="49"/>
      <c r="K47" s="50"/>
      <c r="L47" s="54">
        <v>26</v>
      </c>
      <c r="M47" s="36">
        <v>35</v>
      </c>
      <c r="O47" s="55"/>
    </row>
    <row r="48" spans="2:15" ht="15">
      <c r="B48" s="34">
        <v>4</v>
      </c>
      <c r="C48" s="48" t="s">
        <v>101</v>
      </c>
      <c r="D48" s="49"/>
      <c r="E48" s="50"/>
      <c r="F48" s="48" t="s">
        <v>17</v>
      </c>
      <c r="G48" s="49"/>
      <c r="H48" s="49"/>
      <c r="I48" s="49"/>
      <c r="J48" s="49"/>
      <c r="K48" s="50"/>
      <c r="L48" s="54">
        <v>24</v>
      </c>
      <c r="M48" s="36">
        <v>35</v>
      </c>
      <c r="O48" s="55"/>
    </row>
    <row r="49" spans="2:15" ht="15">
      <c r="B49" s="34">
        <v>5</v>
      </c>
      <c r="C49" s="48" t="s">
        <v>99</v>
      </c>
      <c r="D49" s="49"/>
      <c r="E49" s="50"/>
      <c r="F49" s="48" t="s">
        <v>16</v>
      </c>
      <c r="G49" s="49"/>
      <c r="H49" s="49"/>
      <c r="I49" s="49"/>
      <c r="J49" s="49"/>
      <c r="K49" s="50"/>
      <c r="L49" s="54">
        <v>22.5</v>
      </c>
      <c r="M49" s="36">
        <v>35</v>
      </c>
      <c r="O49" s="55"/>
    </row>
    <row r="50" spans="2:15" ht="15">
      <c r="B50" s="34">
        <v>6</v>
      </c>
      <c r="C50" s="48" t="s">
        <v>102</v>
      </c>
      <c r="D50" s="49"/>
      <c r="E50" s="50"/>
      <c r="F50" s="48" t="s">
        <v>7</v>
      </c>
      <c r="G50" s="49"/>
      <c r="H50" s="49"/>
      <c r="I50" s="49"/>
      <c r="J50" s="49"/>
      <c r="K50" s="50"/>
      <c r="L50" s="54">
        <v>22</v>
      </c>
      <c r="M50" s="36">
        <v>34</v>
      </c>
      <c r="O50" s="55"/>
    </row>
    <row r="51" spans="2:15" ht="15">
      <c r="B51" s="34">
        <v>7</v>
      </c>
      <c r="C51" s="48" t="s">
        <v>104</v>
      </c>
      <c r="D51" s="49"/>
      <c r="E51" s="50"/>
      <c r="F51" s="48" t="s">
        <v>7</v>
      </c>
      <c r="G51" s="49"/>
      <c r="H51" s="49"/>
      <c r="I51" s="49"/>
      <c r="J51" s="49"/>
      <c r="K51" s="50"/>
      <c r="L51" s="54">
        <v>19.5</v>
      </c>
      <c r="M51" s="36">
        <v>28</v>
      </c>
      <c r="O51" s="55"/>
    </row>
    <row r="52" spans="2:15" ht="15">
      <c r="B52" s="34">
        <v>8</v>
      </c>
      <c r="C52" s="48" t="s">
        <v>112</v>
      </c>
      <c r="D52" s="49"/>
      <c r="E52" s="50"/>
      <c r="F52" s="48" t="s">
        <v>11</v>
      </c>
      <c r="G52" s="49"/>
      <c r="H52" s="49"/>
      <c r="I52" s="49"/>
      <c r="J52" s="49"/>
      <c r="K52" s="50"/>
      <c r="L52" s="54">
        <v>19</v>
      </c>
      <c r="M52" s="36">
        <v>35</v>
      </c>
      <c r="O52" s="55"/>
    </row>
    <row r="53" spans="2:15" ht="15">
      <c r="B53" s="34">
        <v>9</v>
      </c>
      <c r="C53" s="48" t="s">
        <v>109</v>
      </c>
      <c r="D53" s="49"/>
      <c r="E53" s="50"/>
      <c r="F53" s="48" t="s">
        <v>22</v>
      </c>
      <c r="G53" s="49"/>
      <c r="H53" s="49"/>
      <c r="I53" s="49"/>
      <c r="J53" s="49"/>
      <c r="K53" s="50"/>
      <c r="L53" s="54">
        <v>18.5</v>
      </c>
      <c r="M53" s="36">
        <v>35</v>
      </c>
      <c r="O53" s="55"/>
    </row>
    <row r="54" spans="2:15" ht="15">
      <c r="B54" s="40">
        <v>10</v>
      </c>
      <c r="C54" s="48" t="s">
        <v>100</v>
      </c>
      <c r="D54" s="49"/>
      <c r="E54" s="50"/>
      <c r="F54" s="48" t="s">
        <v>16</v>
      </c>
      <c r="G54" s="49"/>
      <c r="H54" s="49"/>
      <c r="I54" s="49"/>
      <c r="J54" s="49"/>
      <c r="K54" s="50"/>
      <c r="L54" s="54">
        <v>18</v>
      </c>
      <c r="M54" s="36">
        <v>35</v>
      </c>
      <c r="O54" s="55"/>
    </row>
    <row r="55" spans="2:13" ht="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Q53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2" width="5.140625" style="1" customWidth="1"/>
    <col min="13" max="16" width="5.140625" style="1" hidden="1" customWidth="1"/>
    <col min="17" max="17" width="3.57421875" style="1" customWidth="1"/>
    <col min="18" max="16384" width="9.140625" style="1" customWidth="1"/>
  </cols>
  <sheetData>
    <row r="1" spans="1:17" ht="30.75" customHeight="1" thickBot="1">
      <c r="A1" s="56" t="s">
        <v>3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34.5" customHeight="1">
      <c r="A2" s="59" t="s">
        <v>93</v>
      </c>
      <c r="B2" s="60"/>
      <c r="C2" s="60"/>
      <c r="D2" s="60"/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0"/>
      <c r="Q2" s="62"/>
    </row>
    <row r="3" spans="1:17" ht="19.5" customHeight="1" thickBot="1">
      <c r="A3" s="63" t="s">
        <v>126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ht="6" customHeight="1" thickBot="1" thickTop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7" ht="60" customHeight="1" thickBot="1">
      <c r="A5" s="70"/>
      <c r="B5" s="71" t="s">
        <v>91</v>
      </c>
      <c r="C5" s="71" t="s">
        <v>78</v>
      </c>
      <c r="D5" s="71" t="s">
        <v>78</v>
      </c>
      <c r="E5" s="71" t="s">
        <v>78</v>
      </c>
      <c r="F5" s="72" t="s">
        <v>127</v>
      </c>
      <c r="G5" s="72" t="s">
        <v>92</v>
      </c>
      <c r="H5" s="73" t="s">
        <v>87</v>
      </c>
      <c r="I5" s="73" t="s">
        <v>128</v>
      </c>
      <c r="J5" s="73" t="s">
        <v>129</v>
      </c>
      <c r="K5" s="73" t="s">
        <v>130</v>
      </c>
      <c r="L5" s="73" t="s">
        <v>131</v>
      </c>
      <c r="M5" s="73"/>
      <c r="N5" s="73"/>
      <c r="O5" s="73"/>
      <c r="P5" s="73"/>
      <c r="Q5" s="74"/>
    </row>
    <row r="6" spans="1:17" ht="15">
      <c r="A6" s="75"/>
      <c r="B6" s="76" t="s">
        <v>94</v>
      </c>
      <c r="C6" s="76">
        <v>1</v>
      </c>
      <c r="D6" s="76">
        <v>1</v>
      </c>
      <c r="E6" s="76"/>
      <c r="F6" s="77" t="s">
        <v>95</v>
      </c>
      <c r="G6" s="77" t="s">
        <v>6</v>
      </c>
      <c r="H6" s="78">
        <v>217.23</v>
      </c>
      <c r="I6" s="79">
        <v>35</v>
      </c>
      <c r="J6" s="80">
        <v>27</v>
      </c>
      <c r="K6" s="79">
        <v>269</v>
      </c>
      <c r="L6" s="79">
        <v>163</v>
      </c>
      <c r="M6" s="79">
        <v>27.03521723</v>
      </c>
      <c r="N6" s="79">
        <v>27.03521732553567</v>
      </c>
      <c r="O6" s="79">
        <v>1</v>
      </c>
      <c r="P6" s="79">
        <v>1</v>
      </c>
      <c r="Q6" s="81"/>
    </row>
    <row r="7" spans="1:17" ht="15" customHeight="1">
      <c r="A7" s="75"/>
      <c r="B7" s="76" t="s">
        <v>94</v>
      </c>
      <c r="C7" s="76">
        <v>2</v>
      </c>
      <c r="D7" s="76">
        <v>2</v>
      </c>
      <c r="E7" s="76"/>
      <c r="F7" s="77" t="s">
        <v>96</v>
      </c>
      <c r="G7" s="77" t="s">
        <v>7</v>
      </c>
      <c r="H7" s="78">
        <v>215.23</v>
      </c>
      <c r="I7" s="79">
        <v>35</v>
      </c>
      <c r="J7" s="80">
        <v>27</v>
      </c>
      <c r="K7" s="79">
        <v>266</v>
      </c>
      <c r="L7" s="79">
        <v>175</v>
      </c>
      <c r="M7" s="79">
        <v>27.03521523</v>
      </c>
      <c r="N7" s="79">
        <v>27.035215313857847</v>
      </c>
      <c r="O7" s="79">
        <v>2</v>
      </c>
      <c r="P7" s="79">
        <v>2</v>
      </c>
      <c r="Q7" s="81"/>
    </row>
    <row r="8" spans="1:17" ht="15">
      <c r="A8" s="75"/>
      <c r="B8" s="76" t="s">
        <v>94</v>
      </c>
      <c r="C8" s="76">
        <v>3</v>
      </c>
      <c r="D8" s="76">
        <v>3</v>
      </c>
      <c r="E8" s="76"/>
      <c r="F8" s="77" t="s">
        <v>97</v>
      </c>
      <c r="G8" s="77" t="s">
        <v>6</v>
      </c>
      <c r="H8" s="78">
        <v>213.49</v>
      </c>
      <c r="I8" s="79">
        <v>35</v>
      </c>
      <c r="J8" s="80">
        <v>26</v>
      </c>
      <c r="K8" s="79">
        <v>290</v>
      </c>
      <c r="L8" s="79">
        <v>154</v>
      </c>
      <c r="M8" s="79">
        <v>26.03521349</v>
      </c>
      <c r="N8" s="79">
        <v>26.03521355462559</v>
      </c>
      <c r="O8" s="79">
        <v>3</v>
      </c>
      <c r="P8" s="79">
        <v>3</v>
      </c>
      <c r="Q8" s="81"/>
    </row>
    <row r="9" spans="1:17" ht="15">
      <c r="A9" s="75"/>
      <c r="B9" s="76" t="s">
        <v>94</v>
      </c>
      <c r="C9" s="76">
        <v>4</v>
      </c>
      <c r="D9" s="76">
        <v>4</v>
      </c>
      <c r="E9" s="76"/>
      <c r="F9" s="77" t="s">
        <v>98</v>
      </c>
      <c r="G9" s="77" t="s">
        <v>7</v>
      </c>
      <c r="H9" s="78">
        <v>209.71</v>
      </c>
      <c r="I9" s="79">
        <v>7</v>
      </c>
      <c r="J9" s="80">
        <v>5</v>
      </c>
      <c r="K9" s="79">
        <v>234</v>
      </c>
      <c r="L9" s="79">
        <v>171</v>
      </c>
      <c r="M9" s="79">
        <v>5.00720971</v>
      </c>
      <c r="N9" s="79">
        <v>5.0072097420670785</v>
      </c>
      <c r="O9" s="79">
        <v>25</v>
      </c>
      <c r="P9" s="79">
        <v>25</v>
      </c>
      <c r="Q9" s="81"/>
    </row>
    <row r="10" spans="1:17" ht="15">
      <c r="A10" s="75"/>
      <c r="B10" s="76" t="s">
        <v>94</v>
      </c>
      <c r="C10" s="76">
        <v>5</v>
      </c>
      <c r="D10" s="76">
        <v>5</v>
      </c>
      <c r="E10" s="76"/>
      <c r="F10" s="77" t="s">
        <v>99</v>
      </c>
      <c r="G10" s="77" t="s">
        <v>16</v>
      </c>
      <c r="H10" s="78">
        <v>205.77</v>
      </c>
      <c r="I10" s="79">
        <v>35</v>
      </c>
      <c r="J10" s="80">
        <v>22.5</v>
      </c>
      <c r="K10" s="79">
        <v>279</v>
      </c>
      <c r="L10" s="79">
        <v>159</v>
      </c>
      <c r="M10" s="79">
        <v>22.53520577</v>
      </c>
      <c r="N10" s="79">
        <v>22.535205862316328</v>
      </c>
      <c r="O10" s="79">
        <v>5</v>
      </c>
      <c r="P10" s="79">
        <v>5</v>
      </c>
      <c r="Q10" s="81"/>
    </row>
    <row r="11" spans="1:17" ht="15">
      <c r="A11" s="75"/>
      <c r="B11" s="76" t="s">
        <v>94</v>
      </c>
      <c r="C11" s="76">
        <v>6</v>
      </c>
      <c r="D11" s="76">
        <v>6</v>
      </c>
      <c r="E11" s="76"/>
      <c r="F11" s="77" t="s">
        <v>100</v>
      </c>
      <c r="G11" s="77" t="s">
        <v>16</v>
      </c>
      <c r="H11" s="78">
        <v>204.57</v>
      </c>
      <c r="I11" s="79">
        <v>35</v>
      </c>
      <c r="J11" s="80">
        <v>18</v>
      </c>
      <c r="K11" s="79">
        <v>246</v>
      </c>
      <c r="L11" s="79">
        <v>146</v>
      </c>
      <c r="M11" s="79">
        <v>18.03520457</v>
      </c>
      <c r="N11" s="79">
        <v>18.03520461982675</v>
      </c>
      <c r="O11" s="79">
        <v>10</v>
      </c>
      <c r="P11" s="79">
        <v>10</v>
      </c>
      <c r="Q11" s="81"/>
    </row>
    <row r="12" spans="1:17" ht="15">
      <c r="A12" s="75"/>
      <c r="B12" s="76" t="s">
        <v>94</v>
      </c>
      <c r="C12" s="76">
        <v>7</v>
      </c>
      <c r="D12" s="76">
        <v>7</v>
      </c>
      <c r="E12" s="76"/>
      <c r="F12" s="77" t="s">
        <v>101</v>
      </c>
      <c r="G12" s="77" t="s">
        <v>17</v>
      </c>
      <c r="H12" s="78">
        <v>203.83</v>
      </c>
      <c r="I12" s="79">
        <v>35</v>
      </c>
      <c r="J12" s="80">
        <v>24</v>
      </c>
      <c r="K12" s="79">
        <v>279</v>
      </c>
      <c r="L12" s="79">
        <v>157</v>
      </c>
      <c r="M12" s="79">
        <v>24.03520383</v>
      </c>
      <c r="N12" s="79">
        <v>24.03520389456365</v>
      </c>
      <c r="O12" s="79">
        <v>4</v>
      </c>
      <c r="P12" s="79">
        <v>4</v>
      </c>
      <c r="Q12" s="81"/>
    </row>
    <row r="13" spans="1:17" ht="15">
      <c r="A13" s="75"/>
      <c r="B13" s="76" t="s">
        <v>94</v>
      </c>
      <c r="C13" s="76">
        <v>8</v>
      </c>
      <c r="D13" s="76">
        <v>8</v>
      </c>
      <c r="E13" s="76"/>
      <c r="F13" s="77" t="s">
        <v>102</v>
      </c>
      <c r="G13" s="77" t="s">
        <v>7</v>
      </c>
      <c r="H13" s="78">
        <v>203.53</v>
      </c>
      <c r="I13" s="79">
        <v>34</v>
      </c>
      <c r="J13" s="80">
        <v>22</v>
      </c>
      <c r="K13" s="79">
        <v>262</v>
      </c>
      <c r="L13" s="79">
        <v>151</v>
      </c>
      <c r="M13" s="79">
        <v>22.03420353</v>
      </c>
      <c r="N13" s="79">
        <v>22.034203540092307</v>
      </c>
      <c r="O13" s="79">
        <v>6</v>
      </c>
      <c r="P13" s="79">
        <v>6</v>
      </c>
      <c r="Q13" s="81"/>
    </row>
    <row r="14" spans="1:17" ht="15">
      <c r="A14" s="75"/>
      <c r="B14" s="76" t="s">
        <v>94</v>
      </c>
      <c r="C14" s="76">
        <v>9</v>
      </c>
      <c r="D14" s="76">
        <v>9</v>
      </c>
      <c r="E14" s="76"/>
      <c r="F14" s="77" t="s">
        <v>103</v>
      </c>
      <c r="G14" s="77" t="s">
        <v>22</v>
      </c>
      <c r="H14" s="78">
        <v>198.97</v>
      </c>
      <c r="I14" s="79">
        <v>35</v>
      </c>
      <c r="J14" s="80">
        <v>15</v>
      </c>
      <c r="K14" s="79">
        <v>268</v>
      </c>
      <c r="L14" s="79">
        <v>136</v>
      </c>
      <c r="M14" s="79">
        <v>15.03519897</v>
      </c>
      <c r="N14" s="79">
        <v>15.035198988609867</v>
      </c>
      <c r="O14" s="79">
        <v>13</v>
      </c>
      <c r="P14" s="79">
        <v>13</v>
      </c>
      <c r="Q14" s="81"/>
    </row>
    <row r="15" spans="1:17" ht="15">
      <c r="A15" s="75"/>
      <c r="B15" s="76" t="s">
        <v>94</v>
      </c>
      <c r="C15" s="76">
        <v>10</v>
      </c>
      <c r="D15" s="76">
        <v>10</v>
      </c>
      <c r="E15" s="76"/>
      <c r="F15" s="77" t="s">
        <v>104</v>
      </c>
      <c r="G15" s="77" t="s">
        <v>7</v>
      </c>
      <c r="H15" s="78">
        <v>196.93</v>
      </c>
      <c r="I15" s="79">
        <v>28</v>
      </c>
      <c r="J15" s="80">
        <v>19.5</v>
      </c>
      <c r="K15" s="79">
        <v>248</v>
      </c>
      <c r="L15" s="79">
        <v>131</v>
      </c>
      <c r="M15" s="79">
        <v>19.52819693</v>
      </c>
      <c r="N15" s="79">
        <v>19.52819699992649</v>
      </c>
      <c r="O15" s="79">
        <v>7</v>
      </c>
      <c r="P15" s="79">
        <v>7</v>
      </c>
      <c r="Q15" s="81"/>
    </row>
    <row r="16" spans="1:17" ht="15">
      <c r="A16" s="75"/>
      <c r="B16" s="76" t="s">
        <v>94</v>
      </c>
      <c r="C16" s="76">
        <v>11</v>
      </c>
      <c r="D16" s="76">
        <v>11</v>
      </c>
      <c r="E16" s="76"/>
      <c r="F16" s="77" t="s">
        <v>105</v>
      </c>
      <c r="G16" s="77" t="s">
        <v>21</v>
      </c>
      <c r="H16" s="78">
        <v>193.88</v>
      </c>
      <c r="I16" s="79">
        <v>32</v>
      </c>
      <c r="J16" s="80">
        <v>11</v>
      </c>
      <c r="K16" s="79">
        <v>264</v>
      </c>
      <c r="L16" s="79">
        <v>140</v>
      </c>
      <c r="M16" s="79">
        <v>11.03219388</v>
      </c>
      <c r="N16" s="79">
        <v>11.03219394684335</v>
      </c>
      <c r="O16" s="79">
        <v>21</v>
      </c>
      <c r="P16" s="79">
        <v>21</v>
      </c>
      <c r="Q16" s="81"/>
    </row>
    <row r="17" spans="1:17" ht="15">
      <c r="A17" s="75"/>
      <c r="B17" s="76" t="s">
        <v>94</v>
      </c>
      <c r="C17" s="76">
        <v>12</v>
      </c>
      <c r="D17" s="76">
        <v>12</v>
      </c>
      <c r="E17" s="76"/>
      <c r="F17" s="77" t="s">
        <v>106</v>
      </c>
      <c r="G17" s="77" t="s">
        <v>6</v>
      </c>
      <c r="H17" s="78">
        <v>192.71</v>
      </c>
      <c r="I17" s="79">
        <v>35</v>
      </c>
      <c r="J17" s="80">
        <v>17</v>
      </c>
      <c r="K17" s="79">
        <v>236</v>
      </c>
      <c r="L17" s="79">
        <v>146</v>
      </c>
      <c r="M17" s="79">
        <v>17.03519271</v>
      </c>
      <c r="N17" s="79">
        <v>17.035192715970187</v>
      </c>
      <c r="O17" s="79">
        <v>11</v>
      </c>
      <c r="P17" s="79">
        <v>11</v>
      </c>
      <c r="Q17" s="81"/>
    </row>
    <row r="18" spans="1:17" ht="15">
      <c r="A18" s="75"/>
      <c r="B18" s="76" t="s">
        <v>94</v>
      </c>
      <c r="C18" s="76">
        <v>13</v>
      </c>
      <c r="D18" s="76">
        <v>13</v>
      </c>
      <c r="E18" s="76"/>
      <c r="F18" s="77" t="s">
        <v>107</v>
      </c>
      <c r="G18" s="77" t="s">
        <v>17</v>
      </c>
      <c r="H18" s="78">
        <v>190.74</v>
      </c>
      <c r="I18" s="79">
        <v>35</v>
      </c>
      <c r="J18" s="80">
        <v>16</v>
      </c>
      <c r="K18" s="79">
        <v>257</v>
      </c>
      <c r="L18" s="79">
        <v>150</v>
      </c>
      <c r="M18" s="79">
        <v>16.03519074</v>
      </c>
      <c r="N18" s="79">
        <v>16.035190749822988</v>
      </c>
      <c r="O18" s="79">
        <v>12</v>
      </c>
      <c r="P18" s="79">
        <v>12</v>
      </c>
      <c r="Q18" s="81"/>
    </row>
    <row r="19" spans="1:17" ht="15">
      <c r="A19" s="75"/>
      <c r="B19" s="76" t="s">
        <v>94</v>
      </c>
      <c r="C19" s="76">
        <v>14</v>
      </c>
      <c r="D19" s="76">
        <v>14</v>
      </c>
      <c r="E19" s="76"/>
      <c r="F19" s="77" t="s">
        <v>108</v>
      </c>
      <c r="G19" s="77" t="s">
        <v>12</v>
      </c>
      <c r="H19" s="78">
        <v>190.13</v>
      </c>
      <c r="I19" s="79">
        <v>32</v>
      </c>
      <c r="J19" s="80">
        <v>15</v>
      </c>
      <c r="K19" s="79">
        <v>249</v>
      </c>
      <c r="L19" s="79">
        <v>129</v>
      </c>
      <c r="M19" s="79">
        <v>15.03219013</v>
      </c>
      <c r="N19" s="79">
        <v>15.032190164782778</v>
      </c>
      <c r="O19" s="79">
        <v>14</v>
      </c>
      <c r="P19" s="79">
        <v>14</v>
      </c>
      <c r="Q19" s="81"/>
    </row>
    <row r="20" spans="1:17" ht="15">
      <c r="A20" s="75"/>
      <c r="B20" s="76" t="s">
        <v>94</v>
      </c>
      <c r="C20" s="76">
        <v>15</v>
      </c>
      <c r="D20" s="76">
        <v>15</v>
      </c>
      <c r="E20" s="76"/>
      <c r="F20" s="77" t="s">
        <v>109</v>
      </c>
      <c r="G20" s="77" t="s">
        <v>22</v>
      </c>
      <c r="H20" s="78">
        <v>188.69</v>
      </c>
      <c r="I20" s="79">
        <v>35</v>
      </c>
      <c r="J20" s="80">
        <v>18.5</v>
      </c>
      <c r="K20" s="79">
        <v>254</v>
      </c>
      <c r="L20" s="79">
        <v>135</v>
      </c>
      <c r="M20" s="79">
        <v>18.535188690000002</v>
      </c>
      <c r="N20" s="79">
        <v>18.535188715043596</v>
      </c>
      <c r="O20" s="79">
        <v>9</v>
      </c>
      <c r="P20" s="79">
        <v>9</v>
      </c>
      <c r="Q20" s="81"/>
    </row>
    <row r="21" spans="1:17" ht="15">
      <c r="A21" s="75"/>
      <c r="B21" s="76" t="s">
        <v>94</v>
      </c>
      <c r="C21" s="76">
        <v>16</v>
      </c>
      <c r="D21" s="76">
        <v>16</v>
      </c>
      <c r="E21" s="76"/>
      <c r="F21" s="77" t="s">
        <v>110</v>
      </c>
      <c r="G21" s="77" t="s">
        <v>22</v>
      </c>
      <c r="H21" s="78">
        <v>188.2</v>
      </c>
      <c r="I21" s="79">
        <v>35</v>
      </c>
      <c r="J21" s="80">
        <v>14</v>
      </c>
      <c r="K21" s="79">
        <v>246</v>
      </c>
      <c r="L21" s="79">
        <v>137</v>
      </c>
      <c r="M21" s="79">
        <v>14.0351882</v>
      </c>
      <c r="N21" s="79">
        <v>14.035188273494647</v>
      </c>
      <c r="O21" s="79">
        <v>15</v>
      </c>
      <c r="P21" s="79">
        <v>15</v>
      </c>
      <c r="Q21" s="81"/>
    </row>
    <row r="22" spans="1:17" ht="15">
      <c r="A22" s="75"/>
      <c r="B22" s="76" t="s">
        <v>94</v>
      </c>
      <c r="C22" s="76">
        <v>17</v>
      </c>
      <c r="D22" s="76">
        <v>17</v>
      </c>
      <c r="E22" s="76"/>
      <c r="F22" s="77" t="s">
        <v>111</v>
      </c>
      <c r="G22" s="77" t="s">
        <v>16</v>
      </c>
      <c r="H22" s="78">
        <v>186.89</v>
      </c>
      <c r="I22" s="79">
        <v>28</v>
      </c>
      <c r="J22" s="80">
        <v>14</v>
      </c>
      <c r="K22" s="79">
        <v>236</v>
      </c>
      <c r="L22" s="79">
        <v>140</v>
      </c>
      <c r="M22" s="79">
        <v>14.02818689</v>
      </c>
      <c r="N22" s="79">
        <v>14.0281869023916</v>
      </c>
      <c r="O22" s="79">
        <v>17</v>
      </c>
      <c r="P22" s="79">
        <v>17</v>
      </c>
      <c r="Q22" s="81"/>
    </row>
    <row r="23" spans="1:17" ht="15">
      <c r="A23" s="75"/>
      <c r="B23" s="76" t="s">
        <v>94</v>
      </c>
      <c r="C23" s="76">
        <v>18</v>
      </c>
      <c r="D23" s="76">
        <v>18</v>
      </c>
      <c r="E23" s="76"/>
      <c r="F23" s="77" t="s">
        <v>112</v>
      </c>
      <c r="G23" s="77" t="s">
        <v>11</v>
      </c>
      <c r="H23" s="78">
        <v>186.49</v>
      </c>
      <c r="I23" s="79">
        <v>35</v>
      </c>
      <c r="J23" s="80">
        <v>19</v>
      </c>
      <c r="K23" s="79">
        <v>230</v>
      </c>
      <c r="L23" s="79">
        <v>120</v>
      </c>
      <c r="M23" s="79">
        <v>19.03518649</v>
      </c>
      <c r="N23" s="79">
        <v>19.03518653573189</v>
      </c>
      <c r="O23" s="79">
        <v>8</v>
      </c>
      <c r="P23" s="79">
        <v>8</v>
      </c>
      <c r="Q23" s="81"/>
    </row>
    <row r="24" spans="1:17" ht="15">
      <c r="A24" s="75"/>
      <c r="B24" s="76" t="s">
        <v>94</v>
      </c>
      <c r="C24" s="76">
        <v>19</v>
      </c>
      <c r="D24" s="76">
        <v>19</v>
      </c>
      <c r="E24" s="76"/>
      <c r="F24" s="77" t="s">
        <v>113</v>
      </c>
      <c r="G24" s="77" t="s">
        <v>16</v>
      </c>
      <c r="H24" s="78">
        <v>186</v>
      </c>
      <c r="I24" s="79">
        <v>7</v>
      </c>
      <c r="J24" s="80">
        <v>4</v>
      </c>
      <c r="K24" s="79">
        <v>252</v>
      </c>
      <c r="L24" s="79">
        <v>125</v>
      </c>
      <c r="M24" s="79">
        <v>4.007186</v>
      </c>
      <c r="N24" s="79">
        <v>4.007186060842637</v>
      </c>
      <c r="O24" s="79">
        <v>27</v>
      </c>
      <c r="P24" s="79">
        <v>27</v>
      </c>
      <c r="Q24" s="81"/>
    </row>
    <row r="25" spans="1:17" ht="15">
      <c r="A25" s="75"/>
      <c r="B25" s="76" t="s">
        <v>94</v>
      </c>
      <c r="C25" s="76">
        <v>20</v>
      </c>
      <c r="D25" s="76">
        <v>20</v>
      </c>
      <c r="E25" s="76"/>
      <c r="F25" s="77" t="s">
        <v>114</v>
      </c>
      <c r="G25" s="77" t="s">
        <v>11</v>
      </c>
      <c r="H25" s="78">
        <v>183.67</v>
      </c>
      <c r="I25" s="79">
        <v>33</v>
      </c>
      <c r="J25" s="80">
        <v>10</v>
      </c>
      <c r="K25" s="79">
        <v>255</v>
      </c>
      <c r="L25" s="79">
        <v>129</v>
      </c>
      <c r="M25" s="79">
        <v>10.03318367</v>
      </c>
      <c r="N25" s="79">
        <v>10.033183742984066</v>
      </c>
      <c r="O25" s="79">
        <v>22</v>
      </c>
      <c r="P25" s="79">
        <v>22</v>
      </c>
      <c r="Q25" s="81"/>
    </row>
    <row r="26" spans="1:17" ht="15">
      <c r="A26" s="75"/>
      <c r="B26" s="76" t="s">
        <v>94</v>
      </c>
      <c r="C26" s="76">
        <v>21</v>
      </c>
      <c r="D26" s="76">
        <v>21</v>
      </c>
      <c r="E26" s="76"/>
      <c r="F26" s="77" t="s">
        <v>115</v>
      </c>
      <c r="G26" s="77" t="s">
        <v>12</v>
      </c>
      <c r="H26" s="78">
        <v>182.79</v>
      </c>
      <c r="I26" s="79">
        <v>33</v>
      </c>
      <c r="J26" s="80">
        <v>13</v>
      </c>
      <c r="K26" s="79">
        <v>231</v>
      </c>
      <c r="L26" s="79">
        <v>127</v>
      </c>
      <c r="M26" s="79">
        <v>13.03318279</v>
      </c>
      <c r="N26" s="79">
        <v>13.03318281900698</v>
      </c>
      <c r="O26" s="79">
        <v>19</v>
      </c>
      <c r="P26" s="79">
        <v>19</v>
      </c>
      <c r="Q26" s="81"/>
    </row>
    <row r="27" spans="1:17" ht="15">
      <c r="A27" s="75"/>
      <c r="B27" s="76" t="s">
        <v>94</v>
      </c>
      <c r="C27" s="76">
        <v>22</v>
      </c>
      <c r="D27" s="76">
        <v>22</v>
      </c>
      <c r="E27" s="76"/>
      <c r="F27" s="77" t="s">
        <v>116</v>
      </c>
      <c r="G27" s="77" t="s">
        <v>21</v>
      </c>
      <c r="H27" s="78">
        <v>182.1</v>
      </c>
      <c r="I27" s="79">
        <v>29</v>
      </c>
      <c r="J27" s="80">
        <v>8.5</v>
      </c>
      <c r="K27" s="79">
        <v>216</v>
      </c>
      <c r="L27" s="79">
        <v>133</v>
      </c>
      <c r="M27" s="79">
        <v>8.5291821</v>
      </c>
      <c r="N27" s="79">
        <v>8.529182150362288</v>
      </c>
      <c r="O27" s="79">
        <v>23</v>
      </c>
      <c r="P27" s="79">
        <v>23</v>
      </c>
      <c r="Q27" s="81"/>
    </row>
    <row r="28" spans="1:17" ht="15">
      <c r="A28" s="75"/>
      <c r="B28" s="76" t="s">
        <v>94</v>
      </c>
      <c r="C28" s="76">
        <v>23</v>
      </c>
      <c r="D28" s="76">
        <v>23</v>
      </c>
      <c r="E28" s="76"/>
      <c r="F28" s="77" t="s">
        <v>117</v>
      </c>
      <c r="G28" s="77" t="s">
        <v>11</v>
      </c>
      <c r="H28" s="78">
        <v>180.42</v>
      </c>
      <c r="I28" s="79">
        <v>33</v>
      </c>
      <c r="J28" s="80">
        <v>14</v>
      </c>
      <c r="K28" s="79">
        <v>217</v>
      </c>
      <c r="L28" s="79">
        <v>113</v>
      </c>
      <c r="M28" s="79">
        <v>14.033180419999999</v>
      </c>
      <c r="N28" s="79">
        <v>14.033180440732796</v>
      </c>
      <c r="O28" s="79">
        <v>16</v>
      </c>
      <c r="P28" s="79">
        <v>16</v>
      </c>
      <c r="Q28" s="81"/>
    </row>
    <row r="29" spans="1:17" ht="15">
      <c r="A29" s="75"/>
      <c r="B29" s="76" t="s">
        <v>94</v>
      </c>
      <c r="C29" s="76">
        <v>24</v>
      </c>
      <c r="D29" s="76">
        <v>24</v>
      </c>
      <c r="E29" s="76"/>
      <c r="F29" s="77" t="s">
        <v>118</v>
      </c>
      <c r="G29" s="77" t="s">
        <v>12</v>
      </c>
      <c r="H29" s="78">
        <v>177.81</v>
      </c>
      <c r="I29" s="79">
        <v>32</v>
      </c>
      <c r="J29" s="80">
        <v>13</v>
      </c>
      <c r="K29" s="79">
        <v>278</v>
      </c>
      <c r="L29" s="79">
        <v>130</v>
      </c>
      <c r="M29" s="79">
        <v>13.03217781</v>
      </c>
      <c r="N29" s="79">
        <v>13.032177881616349</v>
      </c>
      <c r="O29" s="79">
        <v>20</v>
      </c>
      <c r="P29" s="79">
        <v>20</v>
      </c>
      <c r="Q29" s="81"/>
    </row>
    <row r="30" spans="1:17" ht="15">
      <c r="A30" s="75"/>
      <c r="B30" s="76" t="s">
        <v>119</v>
      </c>
      <c r="C30" s="76">
        <v>25</v>
      </c>
      <c r="D30" s="76">
        <v>1</v>
      </c>
      <c r="E30" s="76"/>
      <c r="F30" s="77" t="s">
        <v>120</v>
      </c>
      <c r="G30" s="77" t="s">
        <v>17</v>
      </c>
      <c r="H30" s="78">
        <v>174.51</v>
      </c>
      <c r="I30" s="79">
        <v>35</v>
      </c>
      <c r="J30" s="80">
        <v>13</v>
      </c>
      <c r="K30" s="79">
        <v>249</v>
      </c>
      <c r="L30" s="79">
        <v>130</v>
      </c>
      <c r="M30" s="79">
        <v>13.035174510000001</v>
      </c>
      <c r="N30" s="79">
        <v>13.035174571367424</v>
      </c>
      <c r="O30" s="79">
        <v>18</v>
      </c>
      <c r="P30" s="79">
        <v>18</v>
      </c>
      <c r="Q30" s="81"/>
    </row>
    <row r="31" spans="1:17" ht="15">
      <c r="A31" s="75"/>
      <c r="B31" s="76" t="s">
        <v>94</v>
      </c>
      <c r="C31" s="76">
        <v>26</v>
      </c>
      <c r="D31" s="76">
        <v>25</v>
      </c>
      <c r="E31" s="76"/>
      <c r="F31" s="77" t="s">
        <v>121</v>
      </c>
      <c r="G31" s="77" t="s">
        <v>12</v>
      </c>
      <c r="H31" s="78">
        <v>172.75</v>
      </c>
      <c r="I31" s="79">
        <v>8</v>
      </c>
      <c r="J31" s="80">
        <v>3</v>
      </c>
      <c r="K31" s="79">
        <v>235</v>
      </c>
      <c r="L31" s="79">
        <v>129</v>
      </c>
      <c r="M31" s="79">
        <v>3.00817275</v>
      </c>
      <c r="N31" s="79">
        <v>3.008172766816301</v>
      </c>
      <c r="O31" s="79">
        <v>28</v>
      </c>
      <c r="P31" s="79">
        <v>28</v>
      </c>
      <c r="Q31" s="81"/>
    </row>
    <row r="32" spans="1:17" ht="15">
      <c r="A32" s="75"/>
      <c r="B32" s="76" t="s">
        <v>94</v>
      </c>
      <c r="C32" s="76">
        <v>27</v>
      </c>
      <c r="D32" s="76">
        <v>26</v>
      </c>
      <c r="E32" s="76"/>
      <c r="F32" s="77" t="s">
        <v>122</v>
      </c>
      <c r="G32" s="77" t="s">
        <v>21</v>
      </c>
      <c r="H32" s="78">
        <v>171.42</v>
      </c>
      <c r="I32" s="79">
        <v>24</v>
      </c>
      <c r="J32" s="80">
        <v>5</v>
      </c>
      <c r="K32" s="79">
        <v>214</v>
      </c>
      <c r="L32" s="79">
        <v>141</v>
      </c>
      <c r="M32" s="79">
        <v>5.02417142</v>
      </c>
      <c r="N32" s="79">
        <v>5.0241714807843225</v>
      </c>
      <c r="O32" s="79">
        <v>24</v>
      </c>
      <c r="P32" s="79">
        <v>24</v>
      </c>
      <c r="Q32" s="81"/>
    </row>
    <row r="33" spans="1:17" ht="15">
      <c r="A33" s="75"/>
      <c r="B33" s="76" t="s">
        <v>94</v>
      </c>
      <c r="C33" s="76">
        <v>28</v>
      </c>
      <c r="D33" s="76">
        <v>27</v>
      </c>
      <c r="E33" s="76"/>
      <c r="F33" s="77" t="s">
        <v>123</v>
      </c>
      <c r="G33" s="77" t="s">
        <v>21</v>
      </c>
      <c r="H33" s="78">
        <v>169.55</v>
      </c>
      <c r="I33" s="79">
        <v>20</v>
      </c>
      <c r="J33" s="80">
        <v>4</v>
      </c>
      <c r="K33" s="79">
        <v>242</v>
      </c>
      <c r="L33" s="79">
        <v>129</v>
      </c>
      <c r="M33" s="79">
        <v>4.020169549999999</v>
      </c>
      <c r="N33" s="79">
        <v>4.020169585446585</v>
      </c>
      <c r="O33" s="79">
        <v>26</v>
      </c>
      <c r="P33" s="79">
        <v>26</v>
      </c>
      <c r="Q33" s="81"/>
    </row>
    <row r="34" spans="1:17" ht="15">
      <c r="A34" s="75"/>
      <c r="B34" s="76" t="s">
        <v>94</v>
      </c>
      <c r="C34" s="76">
        <v>29</v>
      </c>
      <c r="D34" s="76">
        <v>28</v>
      </c>
      <c r="E34" s="76"/>
      <c r="F34" s="77" t="s">
        <v>124</v>
      </c>
      <c r="G34" s="77" t="s">
        <v>11</v>
      </c>
      <c r="H34" s="78">
        <v>160.25</v>
      </c>
      <c r="I34" s="79">
        <v>4</v>
      </c>
      <c r="J34" s="80">
        <v>1</v>
      </c>
      <c r="K34" s="79">
        <v>189</v>
      </c>
      <c r="L34" s="79">
        <v>126</v>
      </c>
      <c r="M34" s="79">
        <v>1.00416025</v>
      </c>
      <c r="N34" s="79">
        <v>1.0041602900603483</v>
      </c>
      <c r="O34" s="79">
        <v>29</v>
      </c>
      <c r="P34" s="79">
        <v>29</v>
      </c>
      <c r="Q34" s="81"/>
    </row>
    <row r="35" spans="1:17" ht="15">
      <c r="A35" s="75"/>
      <c r="B35" s="76" t="s">
        <v>94</v>
      </c>
      <c r="C35" s="76"/>
      <c r="D35" s="76"/>
      <c r="E35" s="76"/>
      <c r="F35" s="77" t="s">
        <v>125</v>
      </c>
      <c r="G35" s="77" t="s">
        <v>7</v>
      </c>
      <c r="H35" s="78">
        <v>233</v>
      </c>
      <c r="I35" s="79">
        <v>1</v>
      </c>
      <c r="J35" s="80">
        <v>1</v>
      </c>
      <c r="K35" s="79">
        <v>233</v>
      </c>
      <c r="L35" s="79">
        <v>233</v>
      </c>
      <c r="M35" s="79">
        <v>1.0012329999999998</v>
      </c>
      <c r="N35" s="79">
        <v>1.0012330819180375</v>
      </c>
      <c r="O35" s="79">
        <v>30</v>
      </c>
      <c r="P35" s="79">
        <v>30</v>
      </c>
      <c r="Q35" s="81"/>
    </row>
    <row r="36" spans="1:17" ht="15">
      <c r="A36" s="75"/>
      <c r="B36" s="76"/>
      <c r="C36" s="76"/>
      <c r="D36" s="76"/>
      <c r="E36" s="76"/>
      <c r="F36" s="77"/>
      <c r="G36" s="77"/>
      <c r="H36" s="78"/>
      <c r="I36" s="79"/>
      <c r="J36" s="80"/>
      <c r="K36" s="79"/>
      <c r="L36" s="79"/>
      <c r="M36" s="79">
        <v>0</v>
      </c>
      <c r="N36" s="79">
        <v>9.290711615794338E-08</v>
      </c>
      <c r="O36" s="79">
        <v>31</v>
      </c>
      <c r="P36" s="79">
        <v>31</v>
      </c>
      <c r="Q36" s="81"/>
    </row>
    <row r="37" spans="1:17" ht="15">
      <c r="A37" s="75"/>
      <c r="B37" s="76"/>
      <c r="C37" s="76"/>
      <c r="D37" s="76"/>
      <c r="E37" s="76"/>
      <c r="F37" s="77"/>
      <c r="G37" s="77"/>
      <c r="H37" s="78"/>
      <c r="I37" s="79"/>
      <c r="J37" s="80"/>
      <c r="K37" s="79"/>
      <c r="L37" s="79"/>
      <c r="M37" s="79">
        <v>0</v>
      </c>
      <c r="N37" s="79">
        <v>3.15058500488556E-08</v>
      </c>
      <c r="O37" s="79">
        <v>31</v>
      </c>
      <c r="P37" s="79">
        <v>41</v>
      </c>
      <c r="Q37" s="81"/>
    </row>
    <row r="38" spans="1:17" ht="15">
      <c r="A38" s="75"/>
      <c r="B38" s="76"/>
      <c r="C38" s="76"/>
      <c r="D38" s="76"/>
      <c r="E38" s="76"/>
      <c r="F38" s="77"/>
      <c r="G38" s="77"/>
      <c r="H38" s="78"/>
      <c r="I38" s="79"/>
      <c r="J38" s="80"/>
      <c r="K38" s="79"/>
      <c r="L38" s="79"/>
      <c r="M38" s="79">
        <v>0</v>
      </c>
      <c r="N38" s="79">
        <v>2.3250458711889886E-08</v>
      </c>
      <c r="O38" s="79">
        <v>31</v>
      </c>
      <c r="P38" s="79">
        <v>42</v>
      </c>
      <c r="Q38" s="81"/>
    </row>
    <row r="39" spans="1:17" ht="15">
      <c r="A39" s="75"/>
      <c r="B39" s="76"/>
      <c r="C39" s="76"/>
      <c r="D39" s="76"/>
      <c r="E39" s="76"/>
      <c r="F39" s="77"/>
      <c r="G39" s="77"/>
      <c r="H39" s="78"/>
      <c r="I39" s="79"/>
      <c r="J39" s="80"/>
      <c r="K39" s="79"/>
      <c r="L39" s="79"/>
      <c r="M39" s="79">
        <v>0</v>
      </c>
      <c r="N39" s="79">
        <v>6.991953601533063E-08</v>
      </c>
      <c r="O39" s="79">
        <v>31</v>
      </c>
      <c r="P39" s="79">
        <v>35</v>
      </c>
      <c r="Q39" s="81"/>
    </row>
    <row r="40" spans="1:17" ht="15">
      <c r="A40" s="75"/>
      <c r="B40" s="76"/>
      <c r="C40" s="76"/>
      <c r="D40" s="76"/>
      <c r="E40" s="76"/>
      <c r="F40" s="77"/>
      <c r="G40" s="77"/>
      <c r="H40" s="78"/>
      <c r="I40" s="79"/>
      <c r="J40" s="80"/>
      <c r="K40" s="79"/>
      <c r="L40" s="79"/>
      <c r="M40" s="79">
        <v>0</v>
      </c>
      <c r="N40" s="79">
        <v>4.7888363225366805E-08</v>
      </c>
      <c r="O40" s="79">
        <v>31</v>
      </c>
      <c r="P40" s="79">
        <v>39</v>
      </c>
      <c r="Q40" s="81"/>
    </row>
    <row r="41" spans="1:17" ht="15">
      <c r="A41" s="75"/>
      <c r="B41" s="76"/>
      <c r="C41" s="76"/>
      <c r="D41" s="76"/>
      <c r="E41" s="76"/>
      <c r="F41" s="77"/>
      <c r="G41" s="77"/>
      <c r="H41" s="78"/>
      <c r="I41" s="79"/>
      <c r="J41" s="80"/>
      <c r="K41" s="79"/>
      <c r="L41" s="79"/>
      <c r="M41" s="79">
        <v>0</v>
      </c>
      <c r="N41" s="79">
        <v>1.2390761327338051E-08</v>
      </c>
      <c r="O41" s="79">
        <v>31</v>
      </c>
      <c r="P41" s="79">
        <v>45</v>
      </c>
      <c r="Q41" s="81"/>
    </row>
    <row r="42" spans="1:17" ht="15">
      <c r="A42" s="75"/>
      <c r="B42" s="76"/>
      <c r="C42" s="76"/>
      <c r="D42" s="76"/>
      <c r="E42" s="76"/>
      <c r="F42" s="77"/>
      <c r="G42" s="77"/>
      <c r="H42" s="78"/>
      <c r="I42" s="79"/>
      <c r="J42" s="80"/>
      <c r="K42" s="79"/>
      <c r="L42" s="79"/>
      <c r="M42" s="79">
        <v>0</v>
      </c>
      <c r="N42" s="79">
        <v>7.036996253814192E-08</v>
      </c>
      <c r="O42" s="79">
        <v>31</v>
      </c>
      <c r="P42" s="79">
        <v>34</v>
      </c>
      <c r="Q42" s="81"/>
    </row>
    <row r="43" spans="1:17" ht="15">
      <c r="A43" s="75"/>
      <c r="B43" s="76"/>
      <c r="C43" s="76"/>
      <c r="D43" s="76"/>
      <c r="E43" s="76"/>
      <c r="F43" s="77"/>
      <c r="G43" s="77"/>
      <c r="H43" s="78"/>
      <c r="I43" s="79"/>
      <c r="J43" s="80"/>
      <c r="K43" s="79"/>
      <c r="L43" s="79"/>
      <c r="M43" s="79">
        <v>0</v>
      </c>
      <c r="N43" s="79">
        <v>8.622450044102746E-08</v>
      </c>
      <c r="O43" s="79">
        <v>31</v>
      </c>
      <c r="P43" s="79">
        <v>32</v>
      </c>
      <c r="Q43" s="81"/>
    </row>
    <row r="44" spans="1:17" ht="15">
      <c r="A44" s="75"/>
      <c r="B44" s="76"/>
      <c r="C44" s="76"/>
      <c r="D44" s="76"/>
      <c r="E44" s="76"/>
      <c r="F44" s="77"/>
      <c r="G44" s="77"/>
      <c r="H44" s="78"/>
      <c r="I44" s="79"/>
      <c r="J44" s="80"/>
      <c r="K44" s="79"/>
      <c r="L44" s="79"/>
      <c r="M44" s="79">
        <v>0</v>
      </c>
      <c r="N44" s="79">
        <v>7.905467932874544E-09</v>
      </c>
      <c r="O44" s="79">
        <v>31</v>
      </c>
      <c r="P44" s="79">
        <v>47</v>
      </c>
      <c r="Q44" s="81"/>
    </row>
    <row r="45" spans="1:17" ht="15">
      <c r="A45" s="75"/>
      <c r="B45" s="76"/>
      <c r="C45" s="76"/>
      <c r="D45" s="76"/>
      <c r="E45" s="76"/>
      <c r="F45" s="77"/>
      <c r="G45" s="77"/>
      <c r="H45" s="78"/>
      <c r="I45" s="79"/>
      <c r="J45" s="80"/>
      <c r="K45" s="79"/>
      <c r="L45" s="79"/>
      <c r="M45" s="79">
        <v>0</v>
      </c>
      <c r="N45" s="79">
        <v>1.8284280949233977E-08</v>
      </c>
      <c r="O45" s="79">
        <v>31</v>
      </c>
      <c r="P45" s="79">
        <v>43</v>
      </c>
      <c r="Q45" s="81"/>
    </row>
    <row r="46" spans="1:17" ht="15">
      <c r="A46" s="75"/>
      <c r="B46" s="76"/>
      <c r="C46" s="76"/>
      <c r="D46" s="76"/>
      <c r="E46" s="76"/>
      <c r="F46" s="77"/>
      <c r="G46" s="77"/>
      <c r="H46" s="78"/>
      <c r="I46" s="79"/>
      <c r="J46" s="80"/>
      <c r="K46" s="79"/>
      <c r="L46" s="79"/>
      <c r="M46" s="79">
        <v>0</v>
      </c>
      <c r="N46" s="79">
        <v>8.619458342451949E-08</v>
      </c>
      <c r="O46" s="79">
        <v>31</v>
      </c>
      <c r="P46" s="79">
        <v>33</v>
      </c>
      <c r="Q46" s="81"/>
    </row>
    <row r="47" spans="1:17" ht="15">
      <c r="A47" s="75"/>
      <c r="B47" s="76"/>
      <c r="C47" s="76"/>
      <c r="D47" s="76"/>
      <c r="E47" s="76"/>
      <c r="F47" s="77"/>
      <c r="G47" s="77"/>
      <c r="H47" s="78"/>
      <c r="I47" s="79"/>
      <c r="J47" s="80"/>
      <c r="K47" s="79"/>
      <c r="L47" s="79"/>
      <c r="M47" s="79">
        <v>0</v>
      </c>
      <c r="N47" s="79">
        <v>6.351157434205989E-08</v>
      </c>
      <c r="O47" s="79">
        <v>31</v>
      </c>
      <c r="P47" s="79">
        <v>37</v>
      </c>
      <c r="Q47" s="81"/>
    </row>
    <row r="48" spans="1:17" ht="15">
      <c r="A48" s="75"/>
      <c r="B48" s="76"/>
      <c r="C48" s="76"/>
      <c r="D48" s="76"/>
      <c r="E48" s="76"/>
      <c r="F48" s="77"/>
      <c r="G48" s="77"/>
      <c r="H48" s="78"/>
      <c r="I48" s="79"/>
      <c r="J48" s="80"/>
      <c r="K48" s="79"/>
      <c r="L48" s="79"/>
      <c r="M48" s="79">
        <v>0</v>
      </c>
      <c r="N48" s="79">
        <v>8.202560224771193E-09</v>
      </c>
      <c r="O48" s="79">
        <v>31</v>
      </c>
      <c r="P48" s="79">
        <v>46</v>
      </c>
      <c r="Q48" s="81"/>
    </row>
    <row r="49" spans="1:17" ht="15">
      <c r="A49" s="75"/>
      <c r="B49" s="76"/>
      <c r="C49" s="76"/>
      <c r="D49" s="76"/>
      <c r="E49" s="76"/>
      <c r="F49" s="77"/>
      <c r="G49" s="77"/>
      <c r="H49" s="78"/>
      <c r="I49" s="79"/>
      <c r="J49" s="80"/>
      <c r="K49" s="79"/>
      <c r="L49" s="79"/>
      <c r="M49" s="79">
        <v>0</v>
      </c>
      <c r="N49" s="79">
        <v>3.955312109616269E-08</v>
      </c>
      <c r="O49" s="79">
        <v>31</v>
      </c>
      <c r="P49" s="79">
        <v>40</v>
      </c>
      <c r="Q49" s="81"/>
    </row>
    <row r="50" spans="1:17" ht="15">
      <c r="A50" s="75"/>
      <c r="B50" s="76"/>
      <c r="C50" s="76"/>
      <c r="D50" s="76"/>
      <c r="E50" s="76"/>
      <c r="F50" s="77"/>
      <c r="G50" s="77"/>
      <c r="H50" s="78"/>
      <c r="I50" s="79"/>
      <c r="J50" s="80"/>
      <c r="K50" s="79"/>
      <c r="L50" s="79"/>
      <c r="M50" s="79">
        <v>0</v>
      </c>
      <c r="N50" s="79">
        <v>6.941856001874518E-08</v>
      </c>
      <c r="O50" s="79">
        <v>31</v>
      </c>
      <c r="P50" s="79">
        <v>36</v>
      </c>
      <c r="Q50" s="81"/>
    </row>
    <row r="51" spans="1:17" ht="15">
      <c r="A51" s="75"/>
      <c r="B51" s="76"/>
      <c r="C51" s="76"/>
      <c r="D51" s="76"/>
      <c r="E51" s="76"/>
      <c r="F51" s="77"/>
      <c r="G51" s="77"/>
      <c r="H51" s="78"/>
      <c r="I51" s="79"/>
      <c r="J51" s="80"/>
      <c r="K51" s="79"/>
      <c r="L51" s="79"/>
      <c r="M51" s="79">
        <v>0</v>
      </c>
      <c r="N51" s="79">
        <v>4.908488177448249E-08</v>
      </c>
      <c r="O51" s="79">
        <v>31</v>
      </c>
      <c r="P51" s="79">
        <v>38</v>
      </c>
      <c r="Q51" s="81"/>
    </row>
    <row r="52" spans="1:17" ht="15.75" thickBot="1">
      <c r="A52" s="75"/>
      <c r="B52" s="76"/>
      <c r="C52" s="76"/>
      <c r="D52" s="76"/>
      <c r="E52" s="76"/>
      <c r="F52" s="77"/>
      <c r="G52" s="77"/>
      <c r="H52" s="78"/>
      <c r="I52" s="79"/>
      <c r="J52" s="80"/>
      <c r="K52" s="79"/>
      <c r="L52" s="79"/>
      <c r="M52" s="79">
        <v>0</v>
      </c>
      <c r="N52" s="79">
        <v>1.6101496106209033E-08</v>
      </c>
      <c r="O52" s="79">
        <v>31</v>
      </c>
      <c r="P52" s="79">
        <v>44</v>
      </c>
      <c r="Q52" s="81"/>
    </row>
    <row r="53" spans="1:17" ht="1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">
        <v>138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">
        <v>139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">
        <v>93</v>
      </c>
      <c r="C7" s="85"/>
      <c r="D7" s="85"/>
      <c r="E7" s="85"/>
      <c r="F7" s="85"/>
      <c r="G7" s="85"/>
      <c r="H7" s="85"/>
      <c r="I7" s="84"/>
      <c r="J7" s="85" t="s">
        <v>140</v>
      </c>
      <c r="K7" s="85"/>
      <c r="L7" s="85"/>
      <c r="M7" s="85"/>
    </row>
    <row r="8" ht="6" customHeight="1"/>
    <row r="9" spans="2:14" ht="13.5" customHeight="1">
      <c r="B9" s="86"/>
      <c r="C9" s="87" t="s">
        <v>127</v>
      </c>
      <c r="D9" s="88" t="s">
        <v>92</v>
      </c>
      <c r="E9" s="88"/>
      <c r="F9" s="88"/>
      <c r="G9" s="89" t="s">
        <v>141</v>
      </c>
      <c r="H9" s="89"/>
      <c r="I9" s="90"/>
      <c r="J9" s="86"/>
      <c r="K9" s="91" t="s">
        <v>92</v>
      </c>
      <c r="L9" s="91"/>
      <c r="M9" s="92" t="s">
        <v>141</v>
      </c>
      <c r="N9" s="93"/>
    </row>
    <row r="10" spans="2:14" ht="13.5" customHeight="1">
      <c r="B10" s="94">
        <v>1</v>
      </c>
      <c r="C10" s="95" t="s">
        <v>103</v>
      </c>
      <c r="D10" s="96" t="s">
        <v>22</v>
      </c>
      <c r="E10" s="96"/>
      <c r="F10" s="96"/>
      <c r="G10" s="97">
        <v>268</v>
      </c>
      <c r="H10" s="97"/>
      <c r="I10" s="90"/>
      <c r="J10" s="98">
        <v>1</v>
      </c>
      <c r="K10" s="99" t="s">
        <v>17</v>
      </c>
      <c r="L10" s="99"/>
      <c r="M10" s="100">
        <v>734</v>
      </c>
      <c r="N10" s="93"/>
    </row>
    <row r="11" spans="2:14" ht="13.5" customHeight="1">
      <c r="B11" s="94">
        <v>2</v>
      </c>
      <c r="C11" s="95" t="s">
        <v>105</v>
      </c>
      <c r="D11" s="101" t="s">
        <v>21</v>
      </c>
      <c r="E11" s="101"/>
      <c r="F11" s="101"/>
      <c r="G11" s="97">
        <v>264</v>
      </c>
      <c r="H11" s="97"/>
      <c r="I11" s="90"/>
      <c r="J11" s="98">
        <v>2</v>
      </c>
      <c r="K11" s="99" t="s">
        <v>7</v>
      </c>
      <c r="L11" s="99"/>
      <c r="M11" s="100">
        <v>715</v>
      </c>
      <c r="N11" s="93"/>
    </row>
    <row r="12" spans="2:14" ht="13.5" customHeight="1">
      <c r="B12" s="94">
        <v>3</v>
      </c>
      <c r="C12" s="95" t="s">
        <v>107</v>
      </c>
      <c r="D12" s="96" t="s">
        <v>17</v>
      </c>
      <c r="E12" s="96"/>
      <c r="F12" s="96"/>
      <c r="G12" s="97">
        <v>257</v>
      </c>
      <c r="H12" s="97"/>
      <c r="I12" s="90"/>
      <c r="J12" s="98">
        <v>3</v>
      </c>
      <c r="K12" s="99" t="s">
        <v>17</v>
      </c>
      <c r="L12" s="99"/>
      <c r="M12" s="100">
        <v>701</v>
      </c>
      <c r="N12" s="93"/>
    </row>
    <row r="13" spans="2:14" ht="13.5" customHeight="1">
      <c r="B13" s="94"/>
      <c r="C13" s="95" t="s">
        <v>99</v>
      </c>
      <c r="D13" s="96" t="s">
        <v>16</v>
      </c>
      <c r="E13" s="96"/>
      <c r="F13" s="96"/>
      <c r="G13" s="97">
        <v>257</v>
      </c>
      <c r="H13" s="97"/>
      <c r="I13" s="90"/>
      <c r="J13" s="98">
        <v>4</v>
      </c>
      <c r="K13" s="99" t="s">
        <v>16</v>
      </c>
      <c r="L13" s="99"/>
      <c r="M13" s="100">
        <v>699</v>
      </c>
      <c r="N13" s="93"/>
    </row>
    <row r="14" spans="2:14" ht="13.5" customHeight="1">
      <c r="B14" s="94">
        <v>5</v>
      </c>
      <c r="C14" s="95" t="s">
        <v>96</v>
      </c>
      <c r="D14" s="96" t="s">
        <v>7</v>
      </c>
      <c r="E14" s="96"/>
      <c r="F14" s="96"/>
      <c r="G14" s="97">
        <v>249</v>
      </c>
      <c r="H14" s="97"/>
      <c r="I14" s="90"/>
      <c r="J14" s="98">
        <v>5</v>
      </c>
      <c r="K14" s="99" t="s">
        <v>22</v>
      </c>
      <c r="L14" s="99"/>
      <c r="M14" s="100">
        <v>688</v>
      </c>
      <c r="N14" s="93"/>
    </row>
    <row r="15" spans="2:14" ht="13.5" customHeight="1">
      <c r="B15" s="94"/>
      <c r="C15" s="95" t="s">
        <v>120</v>
      </c>
      <c r="D15" s="96" t="s">
        <v>17</v>
      </c>
      <c r="E15" s="96"/>
      <c r="F15" s="96"/>
      <c r="G15" s="97">
        <v>249</v>
      </c>
      <c r="H15" s="97"/>
      <c r="I15" s="90"/>
      <c r="J15" s="98">
        <v>6</v>
      </c>
      <c r="K15" s="99" t="s">
        <v>11</v>
      </c>
      <c r="L15" s="99"/>
      <c r="M15" s="100">
        <v>674</v>
      </c>
      <c r="N15" s="93"/>
    </row>
    <row r="16" spans="2:14" ht="13.5" customHeight="1">
      <c r="B16" s="94">
        <v>7</v>
      </c>
      <c r="C16" s="95" t="s">
        <v>102</v>
      </c>
      <c r="D16" s="96" t="s">
        <v>7</v>
      </c>
      <c r="E16" s="96"/>
      <c r="F16" s="96"/>
      <c r="G16" s="97">
        <v>247</v>
      </c>
      <c r="H16" s="97"/>
      <c r="I16" s="90"/>
      <c r="J16" s="98">
        <v>7</v>
      </c>
      <c r="K16" s="99" t="s">
        <v>16</v>
      </c>
      <c r="L16" s="99"/>
      <c r="M16" s="100">
        <v>668</v>
      </c>
      <c r="N16" s="93"/>
    </row>
    <row r="17" spans="2:14" ht="13.5" customHeight="1">
      <c r="B17" s="94"/>
      <c r="C17" s="95" t="s">
        <v>99</v>
      </c>
      <c r="D17" s="96" t="s">
        <v>16</v>
      </c>
      <c r="E17" s="96"/>
      <c r="F17" s="96"/>
      <c r="G17" s="97">
        <v>247</v>
      </c>
      <c r="H17" s="97"/>
      <c r="I17" s="90"/>
      <c r="J17" s="98">
        <v>8</v>
      </c>
      <c r="K17" s="99" t="s">
        <v>7</v>
      </c>
      <c r="L17" s="99"/>
      <c r="M17" s="100">
        <v>653</v>
      </c>
      <c r="N17" s="93"/>
    </row>
    <row r="18" spans="2:14" ht="13.5" customHeight="1">
      <c r="B18" s="94">
        <v>9</v>
      </c>
      <c r="C18" s="95" t="s">
        <v>95</v>
      </c>
      <c r="D18" s="96" t="s">
        <v>6</v>
      </c>
      <c r="E18" s="96"/>
      <c r="F18" s="96"/>
      <c r="G18" s="97">
        <v>246</v>
      </c>
      <c r="H18" s="97"/>
      <c r="I18" s="90"/>
      <c r="J18" s="98">
        <v>9</v>
      </c>
      <c r="K18" s="99" t="s">
        <v>7</v>
      </c>
      <c r="L18" s="99"/>
      <c r="M18" s="100">
        <v>648</v>
      </c>
      <c r="N18" s="93"/>
    </row>
    <row r="19" spans="2:14" ht="13.5" customHeight="1">
      <c r="B19" s="94"/>
      <c r="C19" s="95" t="s">
        <v>101</v>
      </c>
      <c r="D19" s="96" t="s">
        <v>17</v>
      </c>
      <c r="E19" s="96"/>
      <c r="F19" s="96"/>
      <c r="G19" s="97">
        <v>246</v>
      </c>
      <c r="H19" s="97"/>
      <c r="I19" s="90"/>
      <c r="J19" s="98">
        <v>10</v>
      </c>
      <c r="K19" s="99" t="s">
        <v>22</v>
      </c>
      <c r="L19" s="99"/>
      <c r="M19" s="100">
        <v>641</v>
      </c>
      <c r="N19" s="93"/>
    </row>
    <row r="20" ht="13.5" customHeight="1"/>
    <row r="21" spans="2:13" ht="13.5" customHeight="1">
      <c r="B21" s="83" t="s">
        <v>142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">
        <v>93</v>
      </c>
      <c r="C23" s="85"/>
      <c r="D23" s="85"/>
      <c r="E23" s="85"/>
      <c r="F23" s="85"/>
      <c r="G23" s="85"/>
      <c r="H23" s="85"/>
      <c r="I23" s="84"/>
      <c r="J23" s="85" t="s">
        <v>140</v>
      </c>
      <c r="K23" s="85"/>
      <c r="L23" s="85"/>
      <c r="M23" s="85"/>
    </row>
    <row r="24" ht="6" customHeight="1"/>
    <row r="25" spans="2:14" ht="13.5" customHeight="1">
      <c r="B25" s="102"/>
      <c r="C25" s="103" t="s">
        <v>127</v>
      </c>
      <c r="D25" s="88" t="s">
        <v>92</v>
      </c>
      <c r="E25" s="88"/>
      <c r="F25" s="88"/>
      <c r="G25" s="104" t="s">
        <v>143</v>
      </c>
      <c r="H25" s="104"/>
      <c r="I25" s="90"/>
      <c r="J25" s="105"/>
      <c r="K25" s="91" t="s">
        <v>92</v>
      </c>
      <c r="L25" s="91"/>
      <c r="M25" s="92" t="s">
        <v>143</v>
      </c>
      <c r="N25" s="93"/>
    </row>
    <row r="26" spans="2:14" ht="13.5" customHeight="1">
      <c r="B26" s="98">
        <v>1</v>
      </c>
      <c r="C26" s="95" t="s">
        <v>103</v>
      </c>
      <c r="D26" s="96" t="s">
        <v>22</v>
      </c>
      <c r="E26" s="96"/>
      <c r="F26" s="96"/>
      <c r="G26" s="106">
        <v>222.71428571428572</v>
      </c>
      <c r="H26" s="106"/>
      <c r="I26" s="90"/>
      <c r="J26" s="98">
        <v>1</v>
      </c>
      <c r="K26" s="99" t="s">
        <v>7</v>
      </c>
      <c r="L26" s="99"/>
      <c r="M26" s="107">
        <v>631.2857142857143</v>
      </c>
      <c r="N26" s="93"/>
    </row>
    <row r="27" spans="2:14" ht="13.5" customHeight="1">
      <c r="B27" s="98">
        <v>2</v>
      </c>
      <c r="C27" s="95" t="s">
        <v>96</v>
      </c>
      <c r="D27" s="96" t="s">
        <v>7</v>
      </c>
      <c r="E27" s="96"/>
      <c r="F27" s="96"/>
      <c r="G27" s="106">
        <v>219.85714285714286</v>
      </c>
      <c r="H27" s="106"/>
      <c r="I27" s="90"/>
      <c r="J27" s="98">
        <v>2</v>
      </c>
      <c r="K27" s="99" t="s">
        <v>16</v>
      </c>
      <c r="L27" s="99"/>
      <c r="M27" s="107">
        <v>606.2857142857143</v>
      </c>
      <c r="N27" s="93"/>
    </row>
    <row r="28" spans="2:14" ht="13.5" customHeight="1">
      <c r="B28" s="98">
        <v>3</v>
      </c>
      <c r="C28" s="95" t="s">
        <v>95</v>
      </c>
      <c r="D28" s="96" t="s">
        <v>6</v>
      </c>
      <c r="E28" s="96"/>
      <c r="F28" s="96"/>
      <c r="G28" s="106">
        <v>213.57142857142858</v>
      </c>
      <c r="H28" s="106"/>
      <c r="I28" s="90"/>
      <c r="J28" s="98">
        <v>3</v>
      </c>
      <c r="K28" s="99" t="s">
        <v>22</v>
      </c>
      <c r="L28" s="99"/>
      <c r="M28" s="107">
        <v>605.1428571428571</v>
      </c>
      <c r="N28" s="93"/>
    </row>
    <row r="29" spans="2:14" ht="13.5" customHeight="1">
      <c r="B29" s="98">
        <v>4</v>
      </c>
      <c r="C29" s="95" t="s">
        <v>100</v>
      </c>
      <c r="D29" s="96" t="s">
        <v>16</v>
      </c>
      <c r="E29" s="96"/>
      <c r="F29" s="96"/>
      <c r="G29" s="106">
        <v>213.28571428571428</v>
      </c>
      <c r="H29" s="106"/>
      <c r="I29" s="90"/>
      <c r="J29" s="98">
        <v>4</v>
      </c>
      <c r="K29" s="99" t="s">
        <v>17</v>
      </c>
      <c r="L29" s="99"/>
      <c r="M29" s="107">
        <v>603.2857142857143</v>
      </c>
      <c r="N29" s="93"/>
    </row>
    <row r="30" spans="2:14" ht="13.5" customHeight="1">
      <c r="B30" s="98">
        <v>5</v>
      </c>
      <c r="C30" s="95" t="s">
        <v>98</v>
      </c>
      <c r="D30" s="96" t="s">
        <v>7</v>
      </c>
      <c r="E30" s="96"/>
      <c r="F30" s="96"/>
      <c r="G30" s="106">
        <v>209.71428571428572</v>
      </c>
      <c r="H30" s="106"/>
      <c r="I30" s="90"/>
      <c r="J30" s="98">
        <v>5</v>
      </c>
      <c r="K30" s="99" t="s">
        <v>6</v>
      </c>
      <c r="L30" s="99"/>
      <c r="M30" s="107">
        <v>589.8571428571429</v>
      </c>
      <c r="N30" s="93"/>
    </row>
    <row r="31" spans="2:14" ht="13.5" customHeight="1">
      <c r="B31" s="98">
        <v>6</v>
      </c>
      <c r="C31" s="95" t="s">
        <v>107</v>
      </c>
      <c r="D31" s="96" t="s">
        <v>17</v>
      </c>
      <c r="E31" s="96"/>
      <c r="F31" s="96"/>
      <c r="G31" s="106">
        <v>209.14285714285714</v>
      </c>
      <c r="H31" s="106"/>
      <c r="I31" s="90"/>
      <c r="J31" s="98">
        <v>6</v>
      </c>
      <c r="K31" s="99" t="s">
        <v>11</v>
      </c>
      <c r="L31" s="99"/>
      <c r="M31" s="107">
        <v>559.7142857142857</v>
      </c>
      <c r="N31" s="93"/>
    </row>
    <row r="32" spans="2:14" ht="13.5" customHeight="1">
      <c r="B32" s="98">
        <v>7</v>
      </c>
      <c r="C32" s="95" t="s">
        <v>99</v>
      </c>
      <c r="D32" s="96" t="s">
        <v>16</v>
      </c>
      <c r="E32" s="96"/>
      <c r="F32" s="96"/>
      <c r="G32" s="106">
        <v>203.85714285714286</v>
      </c>
      <c r="H32" s="106"/>
      <c r="I32" s="90"/>
      <c r="J32" s="98">
        <v>7</v>
      </c>
      <c r="K32" s="99" t="s">
        <v>12</v>
      </c>
      <c r="L32" s="99"/>
      <c r="M32" s="107">
        <v>548</v>
      </c>
      <c r="N32" s="93"/>
    </row>
    <row r="33" spans="2:14" ht="13.5" customHeight="1">
      <c r="B33" s="98">
        <v>8</v>
      </c>
      <c r="C33" s="95" t="s">
        <v>105</v>
      </c>
      <c r="D33" s="96" t="s">
        <v>21</v>
      </c>
      <c r="E33" s="96"/>
      <c r="F33" s="96"/>
      <c r="G33" s="106">
        <v>203.5</v>
      </c>
      <c r="H33" s="106"/>
      <c r="I33" s="90"/>
      <c r="J33" s="98">
        <v>8</v>
      </c>
      <c r="K33" s="99" t="s">
        <v>21</v>
      </c>
      <c r="L33" s="99"/>
      <c r="M33" s="107">
        <v>539.7142857142857</v>
      </c>
      <c r="N33" s="93"/>
    </row>
    <row r="34" spans="2:14" ht="13.5" customHeight="1">
      <c r="B34" s="98">
        <v>9</v>
      </c>
      <c r="C34" s="95" t="s">
        <v>101</v>
      </c>
      <c r="D34" s="96" t="s">
        <v>17</v>
      </c>
      <c r="E34" s="96"/>
      <c r="F34" s="96"/>
      <c r="G34" s="106">
        <v>203.28571428571428</v>
      </c>
      <c r="H34" s="106"/>
      <c r="I34" s="90"/>
      <c r="J34" s="98"/>
      <c r="K34" s="99"/>
      <c r="L34" s="99"/>
      <c r="M34" s="107"/>
      <c r="N34" s="93"/>
    </row>
    <row r="35" spans="2:14" ht="13.5" customHeight="1">
      <c r="B35" s="98">
        <v>10</v>
      </c>
      <c r="C35" s="95" t="s">
        <v>110</v>
      </c>
      <c r="D35" s="96" t="s">
        <v>22</v>
      </c>
      <c r="E35" s="96"/>
      <c r="F35" s="96"/>
      <c r="G35" s="106">
        <v>202.57142857142858</v>
      </c>
      <c r="H35" s="106"/>
      <c r="I35" s="90"/>
      <c r="J35" s="98"/>
      <c r="K35" s="99"/>
      <c r="L35" s="99"/>
      <c r="M35" s="107"/>
      <c r="N35" s="93"/>
    </row>
    <row r="36" ht="13.5" customHeight="1"/>
    <row r="37" ht="30" customHeight="1">
      <c r="B37" s="108" t="s">
        <v>144</v>
      </c>
    </row>
    <row r="38" ht="13.5" customHeight="1">
      <c r="B38" s="109"/>
    </row>
    <row r="39" spans="2:13" ht="14.25" customHeight="1">
      <c r="B39" s="110" t="s">
        <v>145</v>
      </c>
      <c r="C39" s="84"/>
      <c r="D39" s="84"/>
      <c r="E39" s="84"/>
      <c r="F39" s="85"/>
      <c r="G39" s="85"/>
      <c r="H39" s="110" t="s">
        <v>146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147</v>
      </c>
      <c r="C41" s="112"/>
      <c r="D41" s="113"/>
      <c r="E41" s="114" t="s">
        <v>148</v>
      </c>
      <c r="F41" s="115"/>
      <c r="G41" s="115"/>
      <c r="H41" s="111" t="s">
        <v>149</v>
      </c>
      <c r="I41" s="112"/>
      <c r="J41" s="112"/>
      <c r="K41" s="113"/>
      <c r="L41" s="116" t="s">
        <v>150</v>
      </c>
      <c r="M41" s="116"/>
      <c r="N41" s="117"/>
    </row>
    <row r="42" ht="13.5" customHeight="1"/>
    <row r="43" spans="2:13" ht="14.25" customHeight="1">
      <c r="B43" s="110" t="s">
        <v>151</v>
      </c>
      <c r="C43" s="84"/>
      <c r="D43" s="84"/>
      <c r="E43" s="84"/>
      <c r="F43" s="85"/>
      <c r="G43" s="85"/>
      <c r="H43" s="110" t="s">
        <v>152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147</v>
      </c>
      <c r="C45" s="112"/>
      <c r="D45" s="113"/>
      <c r="E45" s="114" t="s">
        <v>148</v>
      </c>
      <c r="F45" s="115"/>
      <c r="G45" s="115"/>
      <c r="H45" s="111" t="s">
        <v>153</v>
      </c>
      <c r="I45" s="112"/>
      <c r="J45" s="112"/>
      <c r="K45" s="113"/>
      <c r="L45" s="116" t="s">
        <v>154</v>
      </c>
      <c r="M45" s="116"/>
      <c r="N45" s="117"/>
    </row>
    <row r="46" ht="13.5" customHeight="1"/>
    <row r="47" spans="2:13" ht="14.25" customHeight="1">
      <c r="B47" s="110" t="s">
        <v>155</v>
      </c>
      <c r="C47" s="84"/>
      <c r="D47" s="84"/>
      <c r="E47" s="84"/>
      <c r="F47" s="85"/>
      <c r="G47" s="85"/>
      <c r="H47" s="110" t="s">
        <v>156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147</v>
      </c>
      <c r="C49" s="112"/>
      <c r="D49" s="113"/>
      <c r="E49" s="114" t="s">
        <v>148</v>
      </c>
      <c r="F49" s="115"/>
      <c r="G49" s="115"/>
      <c r="H49" s="111" t="s">
        <v>153</v>
      </c>
      <c r="I49" s="112"/>
      <c r="J49" s="112"/>
      <c r="K49" s="113"/>
      <c r="L49" s="116" t="s">
        <v>154</v>
      </c>
      <c r="M49" s="116"/>
      <c r="N49" s="117"/>
    </row>
    <row r="50" ht="13.5" customHeight="1"/>
    <row r="51" spans="2:13" ht="14.25" customHeight="1">
      <c r="B51" s="110" t="s">
        <v>157</v>
      </c>
      <c r="C51" s="84"/>
      <c r="D51" s="84"/>
      <c r="E51" s="84"/>
      <c r="F51" s="85"/>
      <c r="G51" s="85"/>
      <c r="H51" s="110" t="s">
        <v>158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159</v>
      </c>
      <c r="C53" s="112"/>
      <c r="D53" s="113"/>
      <c r="E53" s="114" t="s">
        <v>160</v>
      </c>
      <c r="F53" s="115"/>
      <c r="G53" s="115"/>
      <c r="H53" s="111" t="s">
        <v>161</v>
      </c>
      <c r="I53" s="112"/>
      <c r="J53" s="112"/>
      <c r="K53" s="113"/>
      <c r="L53" s="116" t="s">
        <v>162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">
        <v>163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195.13690185546875</v>
      </c>
      <c r="M56" s="121"/>
      <c r="N56" s="117"/>
    </row>
    <row r="57" spans="2:14" ht="15.75">
      <c r="B57" s="119" t="s">
        <v>164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v>585.4107055664062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">
        <v>165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">
        <v>93</v>
      </c>
      <c r="C61" s="85"/>
      <c r="D61" s="85"/>
      <c r="E61" s="85"/>
      <c r="F61" s="85"/>
      <c r="G61" s="85"/>
      <c r="H61" s="85"/>
      <c r="I61" s="84"/>
      <c r="J61" s="85" t="s">
        <v>140</v>
      </c>
      <c r="K61" s="85"/>
      <c r="L61" s="85"/>
      <c r="M61" s="85"/>
    </row>
    <row r="62" ht="6" customHeight="1"/>
    <row r="63" spans="2:14" ht="13.5" customHeight="1">
      <c r="B63" s="86"/>
      <c r="C63" s="87" t="s">
        <v>127</v>
      </c>
      <c r="D63" s="88" t="s">
        <v>92</v>
      </c>
      <c r="E63" s="88"/>
      <c r="F63" s="88"/>
      <c r="G63" s="89" t="s">
        <v>166</v>
      </c>
      <c r="H63" s="89"/>
      <c r="I63" s="90"/>
      <c r="J63" s="86"/>
      <c r="K63" s="91" t="s">
        <v>92</v>
      </c>
      <c r="L63" s="91"/>
      <c r="M63" s="92" t="s">
        <v>166</v>
      </c>
      <c r="N63" s="93"/>
    </row>
    <row r="64" spans="2:14" ht="13.5" customHeight="1">
      <c r="B64" s="94">
        <v>1</v>
      </c>
      <c r="C64" s="95" t="s">
        <v>96</v>
      </c>
      <c r="D64" s="96" t="s">
        <v>7</v>
      </c>
      <c r="E64" s="96"/>
      <c r="F64" s="96"/>
      <c r="G64" s="122">
        <v>6</v>
      </c>
      <c r="H64" s="122"/>
      <c r="I64" s="90"/>
      <c r="J64" s="98">
        <v>1</v>
      </c>
      <c r="K64" s="99" t="s">
        <v>7</v>
      </c>
      <c r="L64" s="99"/>
      <c r="M64" s="123">
        <v>17</v>
      </c>
      <c r="N64" s="93"/>
    </row>
    <row r="65" spans="2:14" ht="13.5" customHeight="1">
      <c r="B65" s="94"/>
      <c r="C65" s="95" t="s">
        <v>102</v>
      </c>
      <c r="D65" s="101" t="s">
        <v>7</v>
      </c>
      <c r="E65" s="101"/>
      <c r="F65" s="101"/>
      <c r="G65" s="122">
        <v>6</v>
      </c>
      <c r="H65" s="122"/>
      <c r="I65" s="90"/>
      <c r="J65" s="98">
        <v>2</v>
      </c>
      <c r="K65" s="99" t="s">
        <v>6</v>
      </c>
      <c r="L65" s="99"/>
      <c r="M65" s="123">
        <v>14</v>
      </c>
      <c r="N65" s="93"/>
    </row>
    <row r="66" spans="2:14" ht="13.5" customHeight="1">
      <c r="B66" s="94">
        <v>3</v>
      </c>
      <c r="C66" s="95" t="s">
        <v>95</v>
      </c>
      <c r="D66" s="96" t="s">
        <v>6</v>
      </c>
      <c r="E66" s="96"/>
      <c r="F66" s="96"/>
      <c r="G66" s="122">
        <v>5</v>
      </c>
      <c r="H66" s="122"/>
      <c r="I66" s="90"/>
      <c r="J66" s="98">
        <v>3</v>
      </c>
      <c r="K66" s="99" t="s">
        <v>16</v>
      </c>
      <c r="L66" s="99"/>
      <c r="M66" s="123">
        <v>11</v>
      </c>
      <c r="N66" s="93"/>
    </row>
    <row r="67" spans="2:14" ht="13.5" customHeight="1">
      <c r="B67" s="94"/>
      <c r="C67" s="95" t="s">
        <v>98</v>
      </c>
      <c r="D67" s="96" t="s">
        <v>7</v>
      </c>
      <c r="E67" s="96"/>
      <c r="F67" s="96"/>
      <c r="G67" s="122">
        <v>5</v>
      </c>
      <c r="H67" s="122"/>
      <c r="I67" s="90"/>
      <c r="J67" s="98"/>
      <c r="K67" s="99" t="s">
        <v>17</v>
      </c>
      <c r="L67" s="99"/>
      <c r="M67" s="123">
        <v>11</v>
      </c>
      <c r="N67" s="93"/>
    </row>
    <row r="68" spans="2:14" ht="13.5" customHeight="1">
      <c r="B68" s="94"/>
      <c r="C68" s="95" t="s">
        <v>103</v>
      </c>
      <c r="D68" s="96" t="s">
        <v>22</v>
      </c>
      <c r="E68" s="96"/>
      <c r="F68" s="96"/>
      <c r="G68" s="122">
        <v>5</v>
      </c>
      <c r="H68" s="122"/>
      <c r="I68" s="90"/>
      <c r="J68" s="98">
        <v>5</v>
      </c>
      <c r="K68" s="99" t="s">
        <v>22</v>
      </c>
      <c r="L68" s="99"/>
      <c r="M68" s="123">
        <v>10</v>
      </c>
      <c r="N68" s="93"/>
    </row>
    <row r="69" spans="2:14" ht="13.5" customHeight="1">
      <c r="B69" s="94"/>
      <c r="C69" s="95" t="s">
        <v>106</v>
      </c>
      <c r="D69" s="96" t="s">
        <v>6</v>
      </c>
      <c r="E69" s="96"/>
      <c r="F69" s="96"/>
      <c r="G69" s="122">
        <v>5</v>
      </c>
      <c r="H69" s="122"/>
      <c r="I69" s="90"/>
      <c r="J69" s="98">
        <v>6</v>
      </c>
      <c r="K69" s="99" t="s">
        <v>11</v>
      </c>
      <c r="L69" s="99"/>
      <c r="M69" s="123">
        <v>9</v>
      </c>
      <c r="N69" s="93"/>
    </row>
    <row r="70" spans="2:14" ht="13.5" customHeight="1">
      <c r="B70" s="94"/>
      <c r="C70" s="95" t="s">
        <v>107</v>
      </c>
      <c r="D70" s="96" t="s">
        <v>17</v>
      </c>
      <c r="E70" s="96"/>
      <c r="F70" s="96"/>
      <c r="G70" s="122">
        <v>5</v>
      </c>
      <c r="H70" s="122"/>
      <c r="I70" s="90"/>
      <c r="J70" s="98">
        <v>7</v>
      </c>
      <c r="K70" s="99" t="s">
        <v>12</v>
      </c>
      <c r="L70" s="99"/>
      <c r="M70" s="123">
        <v>7</v>
      </c>
      <c r="N70" s="93"/>
    </row>
    <row r="71" spans="2:14" ht="13.5" customHeight="1">
      <c r="B71" s="94">
        <v>8</v>
      </c>
      <c r="C71" s="95" t="s">
        <v>97</v>
      </c>
      <c r="D71" s="96" t="s">
        <v>6</v>
      </c>
      <c r="E71" s="96"/>
      <c r="F71" s="96"/>
      <c r="G71" s="122">
        <v>4</v>
      </c>
      <c r="H71" s="122"/>
      <c r="I71" s="90"/>
      <c r="J71" s="98">
        <v>8</v>
      </c>
      <c r="K71" s="99" t="s">
        <v>21</v>
      </c>
      <c r="L71" s="99"/>
      <c r="M71" s="123">
        <v>5</v>
      </c>
      <c r="N71" s="93"/>
    </row>
    <row r="72" spans="2:14" ht="13.5" customHeight="1">
      <c r="B72" s="94"/>
      <c r="C72" s="95" t="s">
        <v>100</v>
      </c>
      <c r="D72" s="96" t="s">
        <v>16</v>
      </c>
      <c r="E72" s="96"/>
      <c r="F72" s="96"/>
      <c r="G72" s="122">
        <v>4</v>
      </c>
      <c r="H72" s="122"/>
      <c r="I72" s="90"/>
      <c r="J72" s="98"/>
      <c r="K72" s="99"/>
      <c r="L72" s="99"/>
      <c r="M72" s="123"/>
      <c r="N72" s="93"/>
    </row>
    <row r="73" spans="2:14" ht="13.5" customHeight="1">
      <c r="B73" s="94"/>
      <c r="C73" s="95" t="s">
        <v>101</v>
      </c>
      <c r="D73" s="96" t="s">
        <v>17</v>
      </c>
      <c r="E73" s="96"/>
      <c r="F73" s="96"/>
      <c r="G73" s="122">
        <v>4</v>
      </c>
      <c r="H73" s="122"/>
      <c r="I73" s="90"/>
      <c r="J73" s="98"/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134</v>
      </c>
      <c r="C76" s="125"/>
      <c r="D76" s="125"/>
      <c r="E76" s="125"/>
      <c r="F76" s="125"/>
      <c r="G76" s="125"/>
      <c r="H76" s="125"/>
      <c r="I76" s="125"/>
      <c r="J76" s="125"/>
      <c r="K76" s="126">
        <v>10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135</v>
      </c>
      <c r="C78" s="125"/>
      <c r="D78" s="125"/>
      <c r="E78" s="125"/>
      <c r="F78" s="125"/>
      <c r="G78" s="125"/>
      <c r="H78" s="125"/>
      <c r="I78" s="125"/>
      <c r="J78" s="125"/>
      <c r="K78" s="126">
        <v>16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136</v>
      </c>
      <c r="C80" s="125"/>
      <c r="D80" s="125"/>
      <c r="E80" s="125"/>
      <c r="F80" s="125"/>
      <c r="G80" s="125"/>
      <c r="H80" s="125"/>
      <c r="I80" s="125"/>
      <c r="J80" s="125"/>
      <c r="K80" s="126">
        <v>2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137</v>
      </c>
      <c r="C82" s="125"/>
      <c r="D82" s="125"/>
      <c r="E82" s="125"/>
      <c r="F82" s="125"/>
      <c r="G82" s="125"/>
      <c r="H82" s="125"/>
      <c r="I82" s="125"/>
      <c r="J82" s="125"/>
      <c r="K82" s="126">
        <v>0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">
        <v>167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">
        <v>168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">
        <v>93</v>
      </c>
      <c r="C90" s="85"/>
      <c r="D90" s="85"/>
      <c r="E90" s="85"/>
      <c r="F90" s="85"/>
      <c r="G90" s="85"/>
      <c r="H90" s="85"/>
      <c r="I90" s="84"/>
      <c r="J90" s="85" t="s">
        <v>140</v>
      </c>
      <c r="K90" s="85"/>
      <c r="L90" s="85"/>
      <c r="M90" s="85"/>
    </row>
    <row r="91" ht="6" customHeight="1"/>
    <row r="92" spans="2:14" ht="13.5" customHeight="1">
      <c r="B92" s="86"/>
      <c r="C92" s="87" t="s">
        <v>127</v>
      </c>
      <c r="D92" s="88" t="s">
        <v>92</v>
      </c>
      <c r="E92" s="88"/>
      <c r="F92" s="88"/>
      <c r="G92" s="89" t="s">
        <v>141</v>
      </c>
      <c r="H92" s="89"/>
      <c r="I92" s="90"/>
      <c r="J92" s="86"/>
      <c r="K92" s="91" t="s">
        <v>92</v>
      </c>
      <c r="L92" s="91"/>
      <c r="M92" s="92" t="s">
        <v>141</v>
      </c>
      <c r="N92" s="93"/>
    </row>
    <row r="93" spans="2:14" ht="13.5" customHeight="1">
      <c r="B93" s="94">
        <v>1</v>
      </c>
      <c r="C93" s="95" t="s">
        <v>112</v>
      </c>
      <c r="D93" s="96" t="s">
        <v>11</v>
      </c>
      <c r="E93" s="96"/>
      <c r="F93" s="96"/>
      <c r="G93" s="97">
        <v>120</v>
      </c>
      <c r="H93" s="97"/>
      <c r="I93" s="90"/>
      <c r="J93" s="98">
        <v>1</v>
      </c>
      <c r="K93" s="99" t="s">
        <v>11</v>
      </c>
      <c r="L93" s="99"/>
      <c r="M93" s="100">
        <v>448</v>
      </c>
      <c r="N93" s="93"/>
    </row>
    <row r="94" spans="2:14" ht="13.5" customHeight="1">
      <c r="B94" s="94">
        <v>2</v>
      </c>
      <c r="C94" s="95" t="s">
        <v>108</v>
      </c>
      <c r="D94" s="101" t="s">
        <v>12</v>
      </c>
      <c r="E94" s="101"/>
      <c r="F94" s="101"/>
      <c r="G94" s="97">
        <v>129</v>
      </c>
      <c r="H94" s="97"/>
      <c r="I94" s="90"/>
      <c r="J94" s="98">
        <v>2</v>
      </c>
      <c r="K94" s="99" t="s">
        <v>21</v>
      </c>
      <c r="L94" s="99"/>
      <c r="M94" s="100">
        <v>489</v>
      </c>
      <c r="N94" s="93"/>
    </row>
    <row r="95" spans="2:14" ht="13.5" customHeight="1">
      <c r="B95" s="94">
        <v>3</v>
      </c>
      <c r="C95" s="95" t="s">
        <v>123</v>
      </c>
      <c r="D95" s="96" t="s">
        <v>21</v>
      </c>
      <c r="E95" s="96"/>
      <c r="F95" s="96"/>
      <c r="G95" s="97">
        <v>135</v>
      </c>
      <c r="H95" s="97"/>
      <c r="I95" s="90"/>
      <c r="J95" s="98">
        <v>3</v>
      </c>
      <c r="K95" s="99" t="s">
        <v>21</v>
      </c>
      <c r="L95" s="99"/>
      <c r="M95" s="100">
        <v>492</v>
      </c>
      <c r="N95" s="93"/>
    </row>
    <row r="96" spans="2:14" ht="13.5" customHeight="1">
      <c r="B96" s="94">
        <v>4</v>
      </c>
      <c r="C96" s="95" t="s">
        <v>111</v>
      </c>
      <c r="D96" s="96" t="s">
        <v>16</v>
      </c>
      <c r="E96" s="96"/>
      <c r="F96" s="96"/>
      <c r="G96" s="97">
        <v>140</v>
      </c>
      <c r="H96" s="97"/>
      <c r="I96" s="90"/>
      <c r="J96" s="98">
        <v>4</v>
      </c>
      <c r="K96" s="99" t="s">
        <v>12</v>
      </c>
      <c r="L96" s="99"/>
      <c r="M96" s="100">
        <v>493</v>
      </c>
      <c r="N96" s="93"/>
    </row>
    <row r="97" spans="2:14" ht="13.5" customHeight="1">
      <c r="B97" s="94">
        <v>5</v>
      </c>
      <c r="C97" s="95" t="s">
        <v>122</v>
      </c>
      <c r="D97" s="96" t="s">
        <v>21</v>
      </c>
      <c r="E97" s="96"/>
      <c r="F97" s="96"/>
      <c r="G97" s="97">
        <v>141</v>
      </c>
      <c r="H97" s="97"/>
      <c r="I97" s="90"/>
      <c r="J97" s="98">
        <v>5</v>
      </c>
      <c r="K97" s="99" t="s">
        <v>12</v>
      </c>
      <c r="L97" s="99"/>
      <c r="M97" s="100">
        <v>506</v>
      </c>
      <c r="N97" s="93"/>
    </row>
    <row r="98" spans="2:14" ht="13.5" customHeight="1">
      <c r="B98" s="94"/>
      <c r="C98" s="95" t="s">
        <v>122</v>
      </c>
      <c r="D98" s="96" t="s">
        <v>21</v>
      </c>
      <c r="E98" s="96"/>
      <c r="F98" s="96"/>
      <c r="G98" s="97">
        <v>141</v>
      </c>
      <c r="H98" s="97"/>
      <c r="I98" s="90"/>
      <c r="J98" s="98">
        <v>6</v>
      </c>
      <c r="K98" s="99" t="s">
        <v>22</v>
      </c>
      <c r="L98" s="99"/>
      <c r="M98" s="100">
        <v>510</v>
      </c>
      <c r="N98" s="93"/>
    </row>
    <row r="99" spans="2:14" ht="13.5" customHeight="1">
      <c r="B99" s="94">
        <v>7</v>
      </c>
      <c r="C99" s="95" t="s">
        <v>118</v>
      </c>
      <c r="D99" s="96" t="s">
        <v>12</v>
      </c>
      <c r="E99" s="96"/>
      <c r="F99" s="96"/>
      <c r="G99" s="97">
        <v>145</v>
      </c>
      <c r="H99" s="97"/>
      <c r="I99" s="90"/>
      <c r="J99" s="98">
        <v>7</v>
      </c>
      <c r="K99" s="99" t="s">
        <v>21</v>
      </c>
      <c r="L99" s="99"/>
      <c r="M99" s="100">
        <v>513</v>
      </c>
      <c r="N99" s="93"/>
    </row>
    <row r="100" spans="2:14" ht="13.5" customHeight="1">
      <c r="B100" s="94">
        <v>8</v>
      </c>
      <c r="C100" s="95" t="s">
        <v>114</v>
      </c>
      <c r="D100" s="96" t="s">
        <v>11</v>
      </c>
      <c r="E100" s="96"/>
      <c r="F100" s="96"/>
      <c r="G100" s="97">
        <v>149</v>
      </c>
      <c r="H100" s="97"/>
      <c r="I100" s="90"/>
      <c r="J100" s="98">
        <v>8</v>
      </c>
      <c r="K100" s="99" t="s">
        <v>21</v>
      </c>
      <c r="L100" s="99"/>
      <c r="M100" s="100">
        <v>515</v>
      </c>
      <c r="N100" s="93"/>
    </row>
    <row r="101" spans="2:14" ht="13.5" customHeight="1">
      <c r="B101" s="94"/>
      <c r="C101" s="95" t="s">
        <v>117</v>
      </c>
      <c r="D101" s="96" t="s">
        <v>11</v>
      </c>
      <c r="E101" s="96"/>
      <c r="F101" s="96"/>
      <c r="G101" s="97">
        <v>149</v>
      </c>
      <c r="H101" s="97"/>
      <c r="I101" s="90"/>
      <c r="J101" s="98">
        <v>9</v>
      </c>
      <c r="K101" s="99" t="s">
        <v>11</v>
      </c>
      <c r="L101" s="99"/>
      <c r="M101" s="100">
        <v>517</v>
      </c>
      <c r="N101" s="93"/>
    </row>
    <row r="102" spans="2:14" ht="13.5" customHeight="1">
      <c r="B102" s="94">
        <v>10</v>
      </c>
      <c r="C102" s="95" t="s">
        <v>109</v>
      </c>
      <c r="D102" s="96" t="s">
        <v>22</v>
      </c>
      <c r="E102" s="96"/>
      <c r="F102" s="96"/>
      <c r="G102" s="97">
        <v>151</v>
      </c>
      <c r="H102" s="97"/>
      <c r="I102" s="90"/>
      <c r="J102" s="98">
        <v>10</v>
      </c>
      <c r="K102" s="99" t="s">
        <v>12</v>
      </c>
      <c r="L102" s="99"/>
      <c r="M102" s="100">
        <v>526</v>
      </c>
      <c r="N102" s="93"/>
    </row>
    <row r="104" spans="2:13" ht="13.5" customHeight="1">
      <c r="B104" s="83" t="s">
        <v>169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">
        <v>93</v>
      </c>
      <c r="C106" s="85"/>
      <c r="D106" s="85"/>
      <c r="E106" s="85"/>
      <c r="F106" s="85"/>
      <c r="G106" s="85"/>
      <c r="H106" s="85"/>
      <c r="I106" s="84"/>
      <c r="J106" s="85" t="s">
        <v>140</v>
      </c>
      <c r="K106" s="85"/>
      <c r="L106" s="85"/>
      <c r="M106" s="85"/>
    </row>
    <row r="107" ht="6" customHeight="1"/>
    <row r="108" spans="2:14" ht="13.5" customHeight="1">
      <c r="B108" s="86"/>
      <c r="C108" s="87" t="s">
        <v>127</v>
      </c>
      <c r="D108" s="88" t="s">
        <v>92</v>
      </c>
      <c r="E108" s="88"/>
      <c r="F108" s="88"/>
      <c r="G108" s="89" t="s">
        <v>143</v>
      </c>
      <c r="H108" s="89"/>
      <c r="I108" s="90"/>
      <c r="J108" s="86"/>
      <c r="K108" s="91" t="s">
        <v>92</v>
      </c>
      <c r="L108" s="91"/>
      <c r="M108" s="92" t="s">
        <v>143</v>
      </c>
      <c r="N108" s="93"/>
    </row>
    <row r="109" spans="2:14" ht="13.5" customHeight="1">
      <c r="B109" s="94">
        <v>1</v>
      </c>
      <c r="C109" s="95" t="s">
        <v>123</v>
      </c>
      <c r="D109" s="96" t="s">
        <v>21</v>
      </c>
      <c r="E109" s="96"/>
      <c r="F109" s="96"/>
      <c r="G109" s="106">
        <v>158</v>
      </c>
      <c r="H109" s="106"/>
      <c r="I109" s="90"/>
      <c r="J109" s="98">
        <v>1</v>
      </c>
      <c r="K109" s="99" t="s">
        <v>21</v>
      </c>
      <c r="L109" s="99"/>
      <c r="M109" s="107">
        <v>539.7142857142857</v>
      </c>
      <c r="N109" s="93"/>
    </row>
    <row r="110" spans="2:14" ht="13.5" customHeight="1">
      <c r="B110" s="94">
        <v>2</v>
      </c>
      <c r="C110" s="95" t="s">
        <v>122</v>
      </c>
      <c r="D110" s="101" t="s">
        <v>21</v>
      </c>
      <c r="E110" s="101"/>
      <c r="F110" s="101"/>
      <c r="G110" s="106">
        <v>168.16666666666666</v>
      </c>
      <c r="H110" s="106"/>
      <c r="I110" s="90"/>
      <c r="J110" s="98">
        <v>2</v>
      </c>
      <c r="K110" s="99" t="s">
        <v>12</v>
      </c>
      <c r="L110" s="99"/>
      <c r="M110" s="107">
        <v>548</v>
      </c>
      <c r="N110" s="93"/>
    </row>
    <row r="111" spans="2:14" ht="13.5" customHeight="1">
      <c r="B111" s="94">
        <v>3</v>
      </c>
      <c r="C111" s="95" t="s">
        <v>108</v>
      </c>
      <c r="D111" s="96" t="s">
        <v>12</v>
      </c>
      <c r="E111" s="96"/>
      <c r="F111" s="96"/>
      <c r="G111" s="106">
        <v>174.85714285714286</v>
      </c>
      <c r="H111" s="106"/>
      <c r="I111" s="90"/>
      <c r="J111" s="98">
        <v>3</v>
      </c>
      <c r="K111" s="99" t="s">
        <v>11</v>
      </c>
      <c r="L111" s="99"/>
      <c r="M111" s="107">
        <v>559.7142857142857</v>
      </c>
      <c r="N111" s="93"/>
    </row>
    <row r="112" spans="2:14" ht="13.5" customHeight="1">
      <c r="B112" s="94">
        <v>4</v>
      </c>
      <c r="C112" s="95" t="s">
        <v>112</v>
      </c>
      <c r="D112" s="96" t="s">
        <v>11</v>
      </c>
      <c r="E112" s="96"/>
      <c r="F112" s="96"/>
      <c r="G112" s="106">
        <v>176.42857142857142</v>
      </c>
      <c r="H112" s="106"/>
      <c r="I112" s="90"/>
      <c r="J112" s="98">
        <v>4</v>
      </c>
      <c r="K112" s="99" t="s">
        <v>6</v>
      </c>
      <c r="L112" s="99"/>
      <c r="M112" s="107">
        <v>589.8571428571429</v>
      </c>
      <c r="N112" s="93"/>
    </row>
    <row r="113" spans="2:14" ht="13.5" customHeight="1">
      <c r="B113" s="94">
        <v>5</v>
      </c>
      <c r="C113" s="95" t="s">
        <v>109</v>
      </c>
      <c r="D113" s="96" t="s">
        <v>22</v>
      </c>
      <c r="E113" s="96"/>
      <c r="F113" s="96"/>
      <c r="G113" s="106">
        <v>179.85714285714286</v>
      </c>
      <c r="H113" s="106"/>
      <c r="I113" s="90"/>
      <c r="J113" s="98">
        <v>5</v>
      </c>
      <c r="K113" s="99" t="s">
        <v>17</v>
      </c>
      <c r="L113" s="99"/>
      <c r="M113" s="107">
        <v>603.2857142857143</v>
      </c>
      <c r="N113" s="93"/>
    </row>
    <row r="114" spans="2:14" ht="13.5" customHeight="1">
      <c r="B114" s="94">
        <v>6</v>
      </c>
      <c r="C114" s="95" t="s">
        <v>118</v>
      </c>
      <c r="D114" s="96" t="s">
        <v>12</v>
      </c>
      <c r="E114" s="96"/>
      <c r="F114" s="96"/>
      <c r="G114" s="106">
        <v>181.14285714285714</v>
      </c>
      <c r="H114" s="106"/>
      <c r="I114" s="90"/>
      <c r="J114" s="98">
        <v>6</v>
      </c>
      <c r="K114" s="99" t="s">
        <v>22</v>
      </c>
      <c r="L114" s="99"/>
      <c r="M114" s="107">
        <v>605.1428571428571</v>
      </c>
      <c r="N114" s="93"/>
    </row>
    <row r="115" spans="2:14" ht="13.5" customHeight="1">
      <c r="B115" s="94">
        <v>7</v>
      </c>
      <c r="C115" s="95" t="s">
        <v>97</v>
      </c>
      <c r="D115" s="96" t="s">
        <v>6</v>
      </c>
      <c r="E115" s="96"/>
      <c r="F115" s="96"/>
      <c r="G115" s="106">
        <v>182.42857142857142</v>
      </c>
      <c r="H115" s="106"/>
      <c r="I115" s="90"/>
      <c r="J115" s="98">
        <v>7</v>
      </c>
      <c r="K115" s="99" t="s">
        <v>16</v>
      </c>
      <c r="L115" s="99"/>
      <c r="M115" s="107">
        <v>606.2857142857143</v>
      </c>
      <c r="N115" s="93"/>
    </row>
    <row r="116" spans="2:14" ht="13.5" customHeight="1">
      <c r="B116" s="94">
        <v>8</v>
      </c>
      <c r="C116" s="95" t="s">
        <v>116</v>
      </c>
      <c r="D116" s="96" t="s">
        <v>21</v>
      </c>
      <c r="E116" s="96"/>
      <c r="F116" s="96"/>
      <c r="G116" s="106">
        <v>183.2</v>
      </c>
      <c r="H116" s="106"/>
      <c r="I116" s="90"/>
      <c r="J116" s="98">
        <v>8</v>
      </c>
      <c r="K116" s="99" t="s">
        <v>7</v>
      </c>
      <c r="L116" s="99"/>
      <c r="M116" s="107">
        <v>631.2857142857143</v>
      </c>
      <c r="N116" s="93"/>
    </row>
    <row r="117" spans="2:14" ht="13.5" customHeight="1">
      <c r="B117" s="94">
        <v>9</v>
      </c>
      <c r="C117" s="95" t="s">
        <v>117</v>
      </c>
      <c r="D117" s="96" t="s">
        <v>11</v>
      </c>
      <c r="E117" s="96"/>
      <c r="F117" s="96"/>
      <c r="G117" s="106">
        <v>187.71428571428572</v>
      </c>
      <c r="H117" s="106"/>
      <c r="I117" s="90"/>
      <c r="J117" s="98"/>
      <c r="K117" s="99"/>
      <c r="L117" s="99"/>
      <c r="M117" s="107"/>
      <c r="N117" s="93"/>
    </row>
    <row r="118" spans="2:14" ht="13.5" customHeight="1">
      <c r="B118" s="94">
        <v>10</v>
      </c>
      <c r="C118" s="95" t="s">
        <v>111</v>
      </c>
      <c r="D118" s="96" t="s">
        <v>16</v>
      </c>
      <c r="E118" s="96"/>
      <c r="F118" s="96"/>
      <c r="G118" s="106">
        <v>189.14285714285714</v>
      </c>
      <c r="H118" s="106"/>
      <c r="I118" s="90"/>
      <c r="J118" s="98"/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1"/>
  <rowBreaks count="1" manualBreakCount="1">
    <brk id="5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tr">
        <f>s_nazev&amp;IF(s_region&lt;&gt;"",", "&amp;s_region,"")</f>
        <v>1. Bowlingová liga sk. 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tr">
        <f>UPPER(CONCATENATE('[1]data_jazyky'!$B$63," - ",INDEX('[1]centra'!K5:K16,AD)))</f>
        <v>TABULKA - 5. HRACÍ DEN - 25.1.2015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tr">
        <f>'[1]data_jazyky'!$B$78</f>
        <v>NEJVYŠŠÍ NÁHOZ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tr">
        <f>UPPER('[1]data_jazyky'!$B$67)</f>
        <v>JEDNOTLIVCI</v>
      </c>
      <c r="C7" s="85"/>
      <c r="D7" s="85"/>
      <c r="E7" s="85"/>
      <c r="F7" s="85"/>
      <c r="G7" s="85"/>
      <c r="H7" s="85"/>
      <c r="I7" s="84"/>
      <c r="J7" s="85" t="str">
        <f>UPPER('[1]data_jazyky'!$B$70)</f>
        <v>DRUŽSTVA</v>
      </c>
      <c r="K7" s="85"/>
      <c r="L7" s="85"/>
      <c r="M7" s="85"/>
    </row>
    <row r="8" ht="6" customHeight="1"/>
    <row r="9" spans="2:14" ht="13.5" customHeight="1">
      <c r="B9" s="86"/>
      <c r="C9" s="87" t="str">
        <f>'[1]data_jazyky'!$B$71</f>
        <v>Jméno hráče</v>
      </c>
      <c r="D9" s="88" t="str">
        <f>'[1]data_jazyky'!$B$72</f>
        <v>Družstvo</v>
      </c>
      <c r="E9" s="88"/>
      <c r="F9" s="88"/>
      <c r="G9" s="89" t="str">
        <f>'[1]data_jazyky'!$B$73</f>
        <v>Výkon</v>
      </c>
      <c r="H9" s="89"/>
      <c r="I9" s="90"/>
      <c r="J9" s="86"/>
      <c r="K9" s="91" t="str">
        <f>'[1]data_jazyky'!$B$72</f>
        <v>Družstvo</v>
      </c>
      <c r="L9" s="91"/>
      <c r="M9" s="92" t="str">
        <f>'[1]data_jazyky'!$B$73</f>
        <v>Výkon</v>
      </c>
      <c r="N9" s="93"/>
    </row>
    <row r="10" spans="2:14" ht="13.5" customHeight="1">
      <c r="B10" s="94">
        <f>IF(G10&gt;0,IF(RANK(G10,$G$10:$G$19)=MAX(B$9:B9),"",IF(ISBLANK(C10),"",RANK(G10,$G$10:$G$19))),"")</f>
        <v>1</v>
      </c>
      <c r="C10" s="95" t="s">
        <v>103</v>
      </c>
      <c r="D10" s="96" t="s">
        <v>22</v>
      </c>
      <c r="E10" s="96"/>
      <c r="F10" s="96"/>
      <c r="G10" s="97">
        <v>268</v>
      </c>
      <c r="H10" s="97"/>
      <c r="I10" s="90"/>
      <c r="J10" s="98">
        <f>IF(M10&gt;0,IF(RANK(M10,$M$10:$M$19)=MAX(J$9:J9),"",IF(ISBLANK(K10),"",RANK(M10,$M$10:$M$19))),"")</f>
        <v>1</v>
      </c>
      <c r="K10" s="99" t="s">
        <v>17</v>
      </c>
      <c r="L10" s="99"/>
      <c r="M10" s="100">
        <v>734</v>
      </c>
      <c r="N10" s="93"/>
    </row>
    <row r="11" spans="2:14" ht="13.5" customHeight="1">
      <c r="B11" s="94">
        <f>IF(G11&gt;0,IF(RANK(G11,$G$10:$G$19)=MAX(B$9:B10),"",IF(ISBLANK(C11),"",RANK(G11,$G$10:$G$19))),"")</f>
        <v>2</v>
      </c>
      <c r="C11" s="95" t="s">
        <v>105</v>
      </c>
      <c r="D11" s="101" t="s">
        <v>21</v>
      </c>
      <c r="E11" s="101"/>
      <c r="F11" s="101"/>
      <c r="G11" s="97">
        <v>264</v>
      </c>
      <c r="H11" s="97"/>
      <c r="I11" s="90"/>
      <c r="J11" s="98">
        <f>IF(M11&gt;0,IF(RANK(M11,$M$10:$M$19)=MAX(J$9:J10),"",IF(ISBLANK(K11),"",RANK(M11,$M$10:$M$19))),"")</f>
        <v>2</v>
      </c>
      <c r="K11" s="99" t="s">
        <v>7</v>
      </c>
      <c r="L11" s="99"/>
      <c r="M11" s="100">
        <v>715</v>
      </c>
      <c r="N11" s="93"/>
    </row>
    <row r="12" spans="2:14" ht="13.5" customHeight="1">
      <c r="B12" s="94">
        <f>IF(G12&gt;0,IF(RANK(G12,$G$10:$G$19)=MAX(B$9:B11),"",IF(ISBLANK(C12),"",RANK(G12,$G$10:$G$19))),"")</f>
        <v>3</v>
      </c>
      <c r="C12" s="95" t="s">
        <v>107</v>
      </c>
      <c r="D12" s="96" t="s">
        <v>17</v>
      </c>
      <c r="E12" s="96"/>
      <c r="F12" s="96"/>
      <c r="G12" s="97">
        <v>257</v>
      </c>
      <c r="H12" s="97"/>
      <c r="I12" s="90"/>
      <c r="J12" s="98">
        <f>IF(M12&gt;0,IF(RANK(M12,$M$10:$M$19)=MAX(J$9:J11),"",IF(ISBLANK(K12),"",RANK(M12,$M$10:$M$19))),"")</f>
        <v>3</v>
      </c>
      <c r="K12" s="99" t="s">
        <v>17</v>
      </c>
      <c r="L12" s="99"/>
      <c r="M12" s="100">
        <v>701</v>
      </c>
      <c r="N12" s="93"/>
    </row>
    <row r="13" spans="2:14" ht="13.5" customHeight="1">
      <c r="B13" s="94">
        <f>IF(G13&gt;0,IF(RANK(G13,$G$10:$G$19)=MAX(B$9:B12),"",IF(ISBLANK(C13),"",RANK(G13,$G$10:$G$19))),"")</f>
      </c>
      <c r="C13" s="95" t="s">
        <v>99</v>
      </c>
      <c r="D13" s="96" t="s">
        <v>16</v>
      </c>
      <c r="E13" s="96"/>
      <c r="F13" s="96"/>
      <c r="G13" s="97">
        <v>257</v>
      </c>
      <c r="H13" s="97"/>
      <c r="I13" s="90"/>
      <c r="J13" s="98">
        <f>IF(M13&gt;0,IF(RANK(M13,$M$10:$M$19)=MAX(J$9:J12),"",IF(ISBLANK(K13),"",RANK(M13,$M$10:$M$19))),"")</f>
        <v>4</v>
      </c>
      <c r="K13" s="99" t="s">
        <v>16</v>
      </c>
      <c r="L13" s="99"/>
      <c r="M13" s="100">
        <v>699</v>
      </c>
      <c r="N13" s="93"/>
    </row>
    <row r="14" spans="2:14" ht="13.5" customHeight="1">
      <c r="B14" s="94">
        <f>IF(G14&gt;0,IF(RANK(G14,$G$10:$G$19)=MAX(B$9:B13),"",IF(ISBLANK(C14),"",RANK(G14,$G$10:$G$19))),"")</f>
        <v>5</v>
      </c>
      <c r="C14" s="95" t="s">
        <v>96</v>
      </c>
      <c r="D14" s="96" t="s">
        <v>7</v>
      </c>
      <c r="E14" s="96"/>
      <c r="F14" s="96"/>
      <c r="G14" s="97">
        <v>249</v>
      </c>
      <c r="H14" s="97"/>
      <c r="I14" s="90"/>
      <c r="J14" s="98">
        <f>IF(M14&gt;0,IF(RANK(M14,$M$10:$M$19)=MAX(J$9:J13),"",IF(ISBLANK(K14),"",RANK(M14,$M$10:$M$19))),"")</f>
        <v>5</v>
      </c>
      <c r="K14" s="99" t="s">
        <v>22</v>
      </c>
      <c r="L14" s="99"/>
      <c r="M14" s="100">
        <v>688</v>
      </c>
      <c r="N14" s="93"/>
    </row>
    <row r="15" spans="2:14" ht="13.5" customHeight="1">
      <c r="B15" s="94">
        <f>IF(G15&gt;0,IF(RANK(G15,$G$10:$G$19)=MAX(B$9:B14),"",IF(ISBLANK(C15),"",RANK(G15,$G$10:$G$19))),"")</f>
      </c>
      <c r="C15" s="95" t="s">
        <v>120</v>
      </c>
      <c r="D15" s="96" t="s">
        <v>17</v>
      </c>
      <c r="E15" s="96"/>
      <c r="F15" s="96"/>
      <c r="G15" s="97">
        <v>249</v>
      </c>
      <c r="H15" s="97"/>
      <c r="I15" s="90"/>
      <c r="J15" s="98">
        <f>IF(M15&gt;0,IF(RANK(M15,$M$10:$M$19)=MAX(J$9:J14),"",IF(ISBLANK(K15),"",RANK(M15,$M$10:$M$19))),"")</f>
        <v>6</v>
      </c>
      <c r="K15" s="99" t="s">
        <v>11</v>
      </c>
      <c r="L15" s="99"/>
      <c r="M15" s="100">
        <v>674</v>
      </c>
      <c r="N15" s="93"/>
    </row>
    <row r="16" spans="2:14" ht="13.5" customHeight="1">
      <c r="B16" s="94">
        <f>IF(G16&gt;0,IF(RANK(G16,$G$10:$G$19)=MAX(B$9:B15),"",IF(ISBLANK(C16),"",RANK(G16,$G$10:$G$19))),"")</f>
        <v>7</v>
      </c>
      <c r="C16" s="95" t="s">
        <v>102</v>
      </c>
      <c r="D16" s="96" t="s">
        <v>7</v>
      </c>
      <c r="E16" s="96"/>
      <c r="F16" s="96"/>
      <c r="G16" s="97">
        <v>247</v>
      </c>
      <c r="H16" s="97"/>
      <c r="I16" s="90"/>
      <c r="J16" s="98">
        <f>IF(M16&gt;0,IF(RANK(M16,$M$10:$M$19)=MAX(J$9:J15),"",IF(ISBLANK(K16),"",RANK(M16,$M$10:$M$19))),"")</f>
        <v>7</v>
      </c>
      <c r="K16" s="99" t="s">
        <v>16</v>
      </c>
      <c r="L16" s="99"/>
      <c r="M16" s="100">
        <v>668</v>
      </c>
      <c r="N16" s="93"/>
    </row>
    <row r="17" spans="2:14" ht="13.5" customHeight="1">
      <c r="B17" s="94">
        <f>IF(G17&gt;0,IF(RANK(G17,$G$10:$G$19)=MAX(B$9:B16),"",IF(ISBLANK(C17),"",RANK(G17,$G$10:$G$19))),"")</f>
      </c>
      <c r="C17" s="95" t="s">
        <v>99</v>
      </c>
      <c r="D17" s="96" t="s">
        <v>16</v>
      </c>
      <c r="E17" s="96"/>
      <c r="F17" s="96"/>
      <c r="G17" s="97">
        <v>247</v>
      </c>
      <c r="H17" s="97"/>
      <c r="I17" s="90"/>
      <c r="J17" s="98">
        <f>IF(M17&gt;0,IF(RANK(M17,$M$10:$M$19)=MAX(J$9:J16),"",IF(ISBLANK(K17),"",RANK(M17,$M$10:$M$19))),"")</f>
        <v>8</v>
      </c>
      <c r="K17" s="99" t="s">
        <v>7</v>
      </c>
      <c r="L17" s="99"/>
      <c r="M17" s="100">
        <v>653</v>
      </c>
      <c r="N17" s="93"/>
    </row>
    <row r="18" spans="2:14" ht="13.5" customHeight="1">
      <c r="B18" s="94">
        <f>IF(G18&gt;0,IF(RANK(G18,$G$10:$G$19)=MAX(B$9:B17),"",IF(ISBLANK(C18),"",RANK(G18,$G$10:$G$19))),"")</f>
        <v>9</v>
      </c>
      <c r="C18" s="95" t="s">
        <v>95</v>
      </c>
      <c r="D18" s="96" t="s">
        <v>6</v>
      </c>
      <c r="E18" s="96"/>
      <c r="F18" s="96"/>
      <c r="G18" s="97">
        <v>246</v>
      </c>
      <c r="H18" s="97"/>
      <c r="I18" s="90"/>
      <c r="J18" s="98">
        <f>IF(M18&gt;0,IF(RANK(M18,$M$10:$M$19)=MAX(J$9:J17),"",IF(ISBLANK(K18),"",RANK(M18,$M$10:$M$19))),"")</f>
        <v>9</v>
      </c>
      <c r="K18" s="99" t="s">
        <v>7</v>
      </c>
      <c r="L18" s="99"/>
      <c r="M18" s="100">
        <v>648</v>
      </c>
      <c r="N18" s="93"/>
    </row>
    <row r="19" spans="2:14" ht="13.5" customHeight="1">
      <c r="B19" s="94">
        <f>IF(G19&gt;0,IF(RANK(G19,$G$10:$G$19)=MAX(B$9:B18),"",IF(ISBLANK(C19),"",RANK(G19,$G$10:$G$19))),"")</f>
      </c>
      <c r="C19" s="95" t="s">
        <v>101</v>
      </c>
      <c r="D19" s="96" t="s">
        <v>17</v>
      </c>
      <c r="E19" s="96"/>
      <c r="F19" s="96"/>
      <c r="G19" s="97">
        <v>246</v>
      </c>
      <c r="H19" s="97"/>
      <c r="I19" s="90"/>
      <c r="J19" s="98">
        <f>IF(M19&gt;0,IF(RANK(M19,$M$10:$M$19)=MAX(J$9:J18),"",IF(ISBLANK(K19),"",RANK(M19,$M$10:$M$19))),"")</f>
        <v>10</v>
      </c>
      <c r="K19" s="99" t="s">
        <v>22</v>
      </c>
      <c r="L19" s="99"/>
      <c r="M19" s="100">
        <v>641</v>
      </c>
      <c r="N19" s="93"/>
    </row>
    <row r="20" ht="13.5" customHeight="1"/>
    <row r="21" spans="2:13" ht="13.5" customHeight="1">
      <c r="B21" s="83" t="str">
        <f>'[1]data_jazyky'!$B$80</f>
        <v>NEJVYŠŠÍ PRŮMĚR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tr">
        <f>UPPER('[1]data_jazyky'!$B$67)</f>
        <v>JEDNOTLIVCI</v>
      </c>
      <c r="C23" s="85"/>
      <c r="D23" s="85"/>
      <c r="E23" s="85"/>
      <c r="F23" s="85"/>
      <c r="G23" s="85"/>
      <c r="H23" s="85"/>
      <c r="I23" s="84"/>
      <c r="J23" s="85" t="str">
        <f>UPPER('[1]data_jazyky'!$B$70)</f>
        <v>DRUŽSTVA</v>
      </c>
      <c r="K23" s="85"/>
      <c r="L23" s="85"/>
      <c r="M23" s="85"/>
    </row>
    <row r="24" ht="6" customHeight="1"/>
    <row r="25" spans="2:14" ht="13.5" customHeight="1">
      <c r="B25" s="102"/>
      <c r="C25" s="103" t="str">
        <f>'[1]data_jazyky'!$B$71</f>
        <v>Jméno hráče</v>
      </c>
      <c r="D25" s="88" t="str">
        <f>'[1]data_jazyky'!$B$72</f>
        <v>Družstvo</v>
      </c>
      <c r="E25" s="88"/>
      <c r="F25" s="88"/>
      <c r="G25" s="104" t="str">
        <f>'[1]data_jazyky'!$B$75</f>
        <v>Průměr</v>
      </c>
      <c r="H25" s="104"/>
      <c r="I25" s="90"/>
      <c r="J25" s="105"/>
      <c r="K25" s="91" t="str">
        <f>'[1]data_jazyky'!$B$72</f>
        <v>Družstvo</v>
      </c>
      <c r="L25" s="91"/>
      <c r="M25" s="92" t="str">
        <f>'[1]data_jazyky'!$B$75</f>
        <v>Průměr</v>
      </c>
      <c r="N25" s="93"/>
    </row>
    <row r="26" spans="2:14" ht="13.5" customHeight="1">
      <c r="B26" s="98">
        <f>IF(G26&gt;0,IF(RANK(G26,$G$26:$G$35)=MAX(B$25:B25),"",IF(ISBLANK(C26),"",RANK(G26,$G$26:$G$35))),"")</f>
        <v>1</v>
      </c>
      <c r="C26" s="95" t="s">
        <v>103</v>
      </c>
      <c r="D26" s="96" t="s">
        <v>22</v>
      </c>
      <c r="E26" s="96"/>
      <c r="F26" s="96"/>
      <c r="G26" s="106">
        <v>222.71428571428572</v>
      </c>
      <c r="H26" s="106"/>
      <c r="I26" s="90"/>
      <c r="J26" s="98">
        <f>IF(M26&gt;0,IF(RANK(M26,$M$26:$M$35)=MAX(J$25:J25),"",IF(ISBLANK(K26),"",RANK(M26,$M$26:$M$35))),"")</f>
        <v>1</v>
      </c>
      <c r="K26" s="99" t="s">
        <v>7</v>
      </c>
      <c r="L26" s="99"/>
      <c r="M26" s="107">
        <v>631.2857142857143</v>
      </c>
      <c r="N26" s="93"/>
    </row>
    <row r="27" spans="2:14" ht="13.5" customHeight="1">
      <c r="B27" s="98">
        <f>IF(G27&gt;0,IF(RANK(G27,$G$26:$G$35)=MAX(B$25:B26),"",IF(ISBLANK(C27),"",RANK(G27,$G$26:$G$35))),"")</f>
        <v>2</v>
      </c>
      <c r="C27" s="95" t="s">
        <v>96</v>
      </c>
      <c r="D27" s="96" t="s">
        <v>7</v>
      </c>
      <c r="E27" s="96"/>
      <c r="F27" s="96"/>
      <c r="G27" s="106">
        <v>219.85714285714286</v>
      </c>
      <c r="H27" s="106"/>
      <c r="I27" s="90"/>
      <c r="J27" s="98">
        <f>IF(M27&gt;0,IF(RANK(M27,$M$26:$M$35)=MAX(J$25:J26),"",IF(ISBLANK(K27),"",RANK(M27,$M$26:$M$35))),"")</f>
        <v>2</v>
      </c>
      <c r="K27" s="99" t="s">
        <v>16</v>
      </c>
      <c r="L27" s="99"/>
      <c r="M27" s="107">
        <v>606.2857142857143</v>
      </c>
      <c r="N27" s="93"/>
    </row>
    <row r="28" spans="2:14" ht="13.5" customHeight="1">
      <c r="B28" s="98">
        <f>IF(G28&gt;0,IF(RANK(G28,$G$26:$G$35)=MAX(B$25:B27),"",IF(ISBLANK(C28),"",RANK(G28,$G$26:$G$35))),"")</f>
        <v>3</v>
      </c>
      <c r="C28" s="95" t="s">
        <v>95</v>
      </c>
      <c r="D28" s="96" t="s">
        <v>6</v>
      </c>
      <c r="E28" s="96"/>
      <c r="F28" s="96"/>
      <c r="G28" s="106">
        <v>213.57142857142858</v>
      </c>
      <c r="H28" s="106"/>
      <c r="I28" s="90"/>
      <c r="J28" s="98">
        <f>IF(M28&gt;0,IF(RANK(M28,$M$26:$M$35)=MAX(J$25:J27),"",IF(ISBLANK(K28),"",RANK(M28,$M$26:$M$35))),"")</f>
        <v>3</v>
      </c>
      <c r="K28" s="99" t="s">
        <v>22</v>
      </c>
      <c r="L28" s="99"/>
      <c r="M28" s="107">
        <v>605.1428571428571</v>
      </c>
      <c r="N28" s="93"/>
    </row>
    <row r="29" spans="2:14" ht="13.5" customHeight="1">
      <c r="B29" s="98">
        <f>IF(G29&gt;0,IF(RANK(G29,$G$26:$G$35)=MAX(B$25:B28),"",IF(ISBLANK(C29),"",RANK(G29,$G$26:$G$35))),"")</f>
        <v>4</v>
      </c>
      <c r="C29" s="95" t="s">
        <v>100</v>
      </c>
      <c r="D29" s="96" t="s">
        <v>16</v>
      </c>
      <c r="E29" s="96"/>
      <c r="F29" s="96"/>
      <c r="G29" s="106">
        <v>213.28571428571428</v>
      </c>
      <c r="H29" s="106"/>
      <c r="I29" s="90"/>
      <c r="J29" s="98">
        <f>IF(M29&gt;0,IF(RANK(M29,$M$26:$M$35)=MAX(J$25:J28),"",IF(ISBLANK(K29),"",RANK(M29,$M$26:$M$35))),"")</f>
        <v>4</v>
      </c>
      <c r="K29" s="99" t="s">
        <v>17</v>
      </c>
      <c r="L29" s="99"/>
      <c r="M29" s="107">
        <v>603.2857142857143</v>
      </c>
      <c r="N29" s="93"/>
    </row>
    <row r="30" spans="2:14" ht="13.5" customHeight="1">
      <c r="B30" s="98">
        <f>IF(G30&gt;0,IF(RANK(G30,$G$26:$G$35)=MAX(B$25:B29),"",IF(ISBLANK(C30),"",RANK(G30,$G$26:$G$35))),"")</f>
        <v>5</v>
      </c>
      <c r="C30" s="95" t="s">
        <v>98</v>
      </c>
      <c r="D30" s="96" t="s">
        <v>7</v>
      </c>
      <c r="E30" s="96"/>
      <c r="F30" s="96"/>
      <c r="G30" s="106">
        <v>209.71428571428572</v>
      </c>
      <c r="H30" s="106"/>
      <c r="I30" s="90"/>
      <c r="J30" s="98">
        <f>IF(M30&gt;0,IF(RANK(M30,$M$26:$M$35)=MAX(J$25:J29),"",IF(ISBLANK(K30),"",RANK(M30,$M$26:$M$35))),"")</f>
        <v>5</v>
      </c>
      <c r="K30" s="99" t="s">
        <v>6</v>
      </c>
      <c r="L30" s="99"/>
      <c r="M30" s="107">
        <v>589.8571428571429</v>
      </c>
      <c r="N30" s="93"/>
    </row>
    <row r="31" spans="2:14" ht="13.5" customHeight="1">
      <c r="B31" s="98">
        <f>IF(G31&gt;0,IF(RANK(G31,$G$26:$G$35)=MAX(B$25:B30),"",IF(ISBLANK(C31),"",RANK(G31,$G$26:$G$35))),"")</f>
        <v>6</v>
      </c>
      <c r="C31" s="95" t="s">
        <v>107</v>
      </c>
      <c r="D31" s="96" t="s">
        <v>17</v>
      </c>
      <c r="E31" s="96"/>
      <c r="F31" s="96"/>
      <c r="G31" s="106">
        <v>209.14285714285714</v>
      </c>
      <c r="H31" s="106"/>
      <c r="I31" s="90"/>
      <c r="J31" s="98">
        <f>IF(M31&gt;0,IF(RANK(M31,$M$26:$M$35)=MAX(J$25:J30),"",IF(ISBLANK(K31),"",RANK(M31,$M$26:$M$35))),"")</f>
        <v>6</v>
      </c>
      <c r="K31" s="99" t="s">
        <v>11</v>
      </c>
      <c r="L31" s="99"/>
      <c r="M31" s="107">
        <v>559.7142857142857</v>
      </c>
      <c r="N31" s="93"/>
    </row>
    <row r="32" spans="2:14" ht="13.5" customHeight="1">
      <c r="B32" s="98">
        <f>IF(G32&gt;0,IF(RANK(G32,$G$26:$G$35)=MAX(B$25:B31),"",IF(ISBLANK(C32),"",RANK(G32,$G$26:$G$35))),"")</f>
        <v>7</v>
      </c>
      <c r="C32" s="95" t="s">
        <v>99</v>
      </c>
      <c r="D32" s="96" t="s">
        <v>16</v>
      </c>
      <c r="E32" s="96"/>
      <c r="F32" s="96"/>
      <c r="G32" s="106">
        <v>203.85714285714286</v>
      </c>
      <c r="H32" s="106"/>
      <c r="I32" s="90"/>
      <c r="J32" s="98">
        <f>IF(M32&gt;0,IF(RANK(M32,$M$26:$M$35)=MAX(J$25:J31),"",IF(ISBLANK(K32),"",RANK(M32,$M$26:$M$35))),"")</f>
        <v>7</v>
      </c>
      <c r="K32" s="99" t="s">
        <v>12</v>
      </c>
      <c r="L32" s="99"/>
      <c r="M32" s="107">
        <v>548</v>
      </c>
      <c r="N32" s="93"/>
    </row>
    <row r="33" spans="2:14" ht="13.5" customHeight="1">
      <c r="B33" s="98">
        <f>IF(G33&gt;0,IF(RANK(G33,$G$26:$G$35)=MAX(B$25:B32),"",IF(ISBLANK(C33),"",RANK(G33,$G$26:$G$35))),"")</f>
        <v>8</v>
      </c>
      <c r="C33" s="95" t="s">
        <v>105</v>
      </c>
      <c r="D33" s="96" t="s">
        <v>21</v>
      </c>
      <c r="E33" s="96"/>
      <c r="F33" s="96"/>
      <c r="G33" s="106">
        <v>203.5</v>
      </c>
      <c r="H33" s="106"/>
      <c r="I33" s="90"/>
      <c r="J33" s="98">
        <f>IF(M33&gt;0,IF(RANK(M33,$M$26:$M$35)=MAX(J$25:J32),"",IF(ISBLANK(K33),"",RANK(M33,$M$26:$M$35))),"")</f>
        <v>8</v>
      </c>
      <c r="K33" s="99" t="s">
        <v>21</v>
      </c>
      <c r="L33" s="99"/>
      <c r="M33" s="107">
        <v>539.7142857142857</v>
      </c>
      <c r="N33" s="93"/>
    </row>
    <row r="34" spans="2:14" ht="13.5" customHeight="1">
      <c r="B34" s="98">
        <f>IF(G34&gt;0,IF(RANK(G34,$G$26:$G$35)=MAX(B$25:B33),"",IF(ISBLANK(C34),"",RANK(G34,$G$26:$G$35))),"")</f>
        <v>9</v>
      </c>
      <c r="C34" s="95" t="s">
        <v>101</v>
      </c>
      <c r="D34" s="96" t="s">
        <v>17</v>
      </c>
      <c r="E34" s="96"/>
      <c r="F34" s="96"/>
      <c r="G34" s="106">
        <v>203.28571428571428</v>
      </c>
      <c r="H34" s="106"/>
      <c r="I34" s="90"/>
      <c r="J34" s="98">
        <f>IF(M34&gt;0,IF(RANK(M34,$M$26:$M$35)=MAX(J$25:J33),"",IF(ISBLANK(K34),"",RANK(M34,$M$26:$M$35))),"")</f>
      </c>
      <c r="K34" s="99"/>
      <c r="L34" s="99"/>
      <c r="M34" s="107"/>
      <c r="N34" s="93"/>
    </row>
    <row r="35" spans="2:14" ht="13.5" customHeight="1">
      <c r="B35" s="98">
        <f>IF(G35&gt;0,IF(RANK(G35,$G$26:$G$35)=MAX(B$25:B34),"",IF(ISBLANK(C35),"",RANK(G35,$G$26:$G$35))),"")</f>
        <v>10</v>
      </c>
      <c r="C35" s="95" t="s">
        <v>110</v>
      </c>
      <c r="D35" s="96" t="s">
        <v>22</v>
      </c>
      <c r="E35" s="96"/>
      <c r="F35" s="96"/>
      <c r="G35" s="106">
        <v>202.57142857142858</v>
      </c>
      <c r="H35" s="106"/>
      <c r="I35" s="90"/>
      <c r="J35" s="98">
        <f>IF(M35&gt;0,IF(RANK(M35,$M$26:$M$35)=MAX(J$25:J34),"",IF(ISBLANK(K35),"",RANK(M35,$M$26:$M$35))),"")</f>
      </c>
      <c r="K35" s="99"/>
      <c r="L35" s="99"/>
      <c r="M35" s="107"/>
      <c r="N35" s="93"/>
    </row>
    <row r="36" ht="13.5" customHeight="1"/>
    <row r="37" ht="30" customHeight="1">
      <c r="B37" s="108" t="str">
        <f>'[1]data_jazyky'!$B$82</f>
        <v>U t k á n í   s :</v>
      </c>
    </row>
    <row r="38" ht="13.5" customHeight="1">
      <c r="B38" s="109"/>
    </row>
    <row r="39" spans="2:13" ht="14.25" customHeight="1">
      <c r="B39" s="110" t="str">
        <f>'[1]data_jazyky'!$B$83</f>
        <v>NEJVYŠŠÍM POČTEM BODŮ VÍTĚZNÉHO TÝMU</v>
      </c>
      <c r="C39" s="84"/>
      <c r="D39" s="84"/>
      <c r="E39" s="84"/>
      <c r="F39" s="85"/>
      <c r="G39" s="85"/>
      <c r="H39" s="110" t="str">
        <f>'[1]data_jazyky'!$B$84</f>
        <v>NEJNIŽŠÍM POČTEM BODŮ VÍTĚZNÉHO TÝMU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147</v>
      </c>
      <c r="C41" s="112"/>
      <c r="D41" s="113"/>
      <c r="E41" s="114" t="s">
        <v>148</v>
      </c>
      <c r="F41" s="115"/>
      <c r="G41" s="115"/>
      <c r="H41" s="111" t="s">
        <v>149</v>
      </c>
      <c r="I41" s="112"/>
      <c r="J41" s="112"/>
      <c r="K41" s="113"/>
      <c r="L41" s="116" t="s">
        <v>150</v>
      </c>
      <c r="M41" s="116"/>
      <c r="N41" s="117"/>
    </row>
    <row r="42" ht="13.5" customHeight="1"/>
    <row r="43" spans="2:13" ht="14.25" customHeight="1">
      <c r="B43" s="110" t="str">
        <f>'[1]data_jazyky'!$B$85</f>
        <v>NEJVYŠŠÍM POČTEM BODŮ PORAŽENÉHO TÝMU</v>
      </c>
      <c r="C43" s="84"/>
      <c r="D43" s="84"/>
      <c r="E43" s="84"/>
      <c r="F43" s="85"/>
      <c r="G43" s="85"/>
      <c r="H43" s="110" t="str">
        <f>'[1]data_jazyky'!$B$86</f>
        <v>NEJNIŽŠÍM POČTEM BODŮ PORAŽENÉHO TÝMU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147</v>
      </c>
      <c r="C45" s="112"/>
      <c r="D45" s="113"/>
      <c r="E45" s="114" t="s">
        <v>148</v>
      </c>
      <c r="F45" s="115"/>
      <c r="G45" s="115"/>
      <c r="H45" s="111" t="s">
        <v>153</v>
      </c>
      <c r="I45" s="112"/>
      <c r="J45" s="112"/>
      <c r="K45" s="113"/>
      <c r="L45" s="116" t="s">
        <v>154</v>
      </c>
      <c r="M45" s="116"/>
      <c r="N45" s="117"/>
    </row>
    <row r="46" ht="13.5" customHeight="1"/>
    <row r="47" spans="2:13" ht="14.25" customHeight="1">
      <c r="B47" s="110" t="str">
        <f>'[1]data_jazyky'!$B$87</f>
        <v>NEJVYŠŠÍM SOUČTEM BODŮ OBOU TÝMŮ</v>
      </c>
      <c r="C47" s="84"/>
      <c r="D47" s="84"/>
      <c r="E47" s="84"/>
      <c r="F47" s="85"/>
      <c r="G47" s="85"/>
      <c r="H47" s="110" t="str">
        <f>'[1]data_jazyky'!$B$88</f>
        <v>NEJNIŽŠÍM SOUČTEM BODŮ OBOU TÝMŮ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147</v>
      </c>
      <c r="C49" s="112"/>
      <c r="D49" s="113"/>
      <c r="E49" s="114" t="s">
        <v>148</v>
      </c>
      <c r="F49" s="115"/>
      <c r="G49" s="115"/>
      <c r="H49" s="111" t="s">
        <v>153</v>
      </c>
      <c r="I49" s="112"/>
      <c r="J49" s="112"/>
      <c r="K49" s="113"/>
      <c r="L49" s="116" t="s">
        <v>154</v>
      </c>
      <c r="M49" s="116"/>
      <c r="N49" s="117"/>
    </row>
    <row r="50" ht="13.5" customHeight="1"/>
    <row r="51" spans="2:13" ht="14.25" customHeight="1">
      <c r="B51" s="110" t="str">
        <f>'[1]data_jazyky'!$B$89</f>
        <v>NEJVYŠŠÍM BODOVÝM ROZDÍLEM</v>
      </c>
      <c r="C51" s="84"/>
      <c r="D51" s="84"/>
      <c r="E51" s="84"/>
      <c r="F51" s="85"/>
      <c r="G51" s="85"/>
      <c r="H51" s="110" t="str">
        <f>'[1]data_jazyky'!$B$90</f>
        <v>NEJNIŽŠÍM BODOVÝM ROZDÍLEM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159</v>
      </c>
      <c r="C53" s="112"/>
      <c r="D53" s="113"/>
      <c r="E53" s="114" t="s">
        <v>160</v>
      </c>
      <c r="F53" s="115"/>
      <c r="G53" s="115"/>
      <c r="H53" s="111" t="s">
        <v>161</v>
      </c>
      <c r="I53" s="112"/>
      <c r="J53" s="112"/>
      <c r="K53" s="113"/>
      <c r="L53" s="116" t="s">
        <v>162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tr">
        <f>'[1]data_jazyky'!$B$93</f>
        <v>PRŮMĚR HRÁČE ZE VŠECH ODEHRANÝCH HER V TOMTO KOLE :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195.13690185546875</v>
      </c>
      <c r="M56" s="121"/>
      <c r="N56" s="117"/>
    </row>
    <row r="57" spans="2:14" ht="15.75">
      <c r="B57" s="119" t="str">
        <f>'[1]data_jazyky'!$B$94</f>
        <v>PRŮMĚR DRUŽSTVA ZE VŠECH ODEHRANÝCH HER V TOMTO KOLE :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f>L56*3</f>
        <v>585.4107055664062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tr">
        <f>'[1]data_jazyky'!$B$76</f>
        <v>BODOVÁ AKTIVITA HRÁČŮ VE VZÁJEMNÝCH ZÁPASECH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tr">
        <f>UPPER('[1]data_jazyky'!$B$67)</f>
        <v>JEDNOTLIVCI</v>
      </c>
      <c r="C61" s="85"/>
      <c r="D61" s="85"/>
      <c r="E61" s="85"/>
      <c r="F61" s="85"/>
      <c r="G61" s="85"/>
      <c r="H61" s="85"/>
      <c r="I61" s="84"/>
      <c r="J61" s="85" t="str">
        <f>UPPER('[1]data_jazyky'!$B$70)</f>
        <v>DRUŽSTVA</v>
      </c>
      <c r="K61" s="85"/>
      <c r="L61" s="85"/>
      <c r="M61" s="85"/>
    </row>
    <row r="62" ht="6" customHeight="1"/>
    <row r="63" spans="2:14" ht="13.5" customHeight="1">
      <c r="B63" s="86"/>
      <c r="C63" s="87" t="str">
        <f>'[1]data_jazyky'!$B$71</f>
        <v>Jméno hráče</v>
      </c>
      <c r="D63" s="88" t="str">
        <f>'[1]data_jazyky'!$B$72</f>
        <v>Družstvo</v>
      </c>
      <c r="E63" s="88"/>
      <c r="F63" s="88"/>
      <c r="G63" s="89" t="str">
        <f>'[1]data_jazyky'!$B$74</f>
        <v>Body</v>
      </c>
      <c r="H63" s="89"/>
      <c r="I63" s="90"/>
      <c r="J63" s="86"/>
      <c r="K63" s="91" t="str">
        <f>'[1]data_jazyky'!$B$72</f>
        <v>Družstvo</v>
      </c>
      <c r="L63" s="91"/>
      <c r="M63" s="92" t="str">
        <f>'[1]data_jazyky'!$B$74</f>
        <v>Body</v>
      </c>
      <c r="N63" s="93"/>
    </row>
    <row r="64" spans="2:14" ht="13.5" customHeight="1">
      <c r="B64" s="94">
        <f>IF(G64&gt;0,IF(RANK(G64,$G$64:$G$73)=MAX(B$63:B63),"",IF(ISBLANK(C64),"",RANK(G64,$G$64:$G$73))),"")</f>
        <v>1</v>
      </c>
      <c r="C64" s="95" t="s">
        <v>96</v>
      </c>
      <c r="D64" s="96" t="s">
        <v>7</v>
      </c>
      <c r="E64" s="96"/>
      <c r="F64" s="96"/>
      <c r="G64" s="122">
        <v>6</v>
      </c>
      <c r="H64" s="122"/>
      <c r="I64" s="90"/>
      <c r="J64" s="98">
        <f>IF(M64&gt;0,IF(RANK(M64,$M$64:$M$73)=MAX(J$63:J63),"",IF(ISBLANK(K64),"",RANK(M64,$M$64:$M$73))),"")</f>
        <v>1</v>
      </c>
      <c r="K64" s="99" t="s">
        <v>7</v>
      </c>
      <c r="L64" s="99"/>
      <c r="M64" s="123">
        <v>17</v>
      </c>
      <c r="N64" s="93"/>
    </row>
    <row r="65" spans="2:14" ht="13.5" customHeight="1">
      <c r="B65" s="94">
        <f>IF(G65&gt;0,IF(RANK(G65,$G$64:$G$73)=MAX(B$63:B64),"",IF(ISBLANK(C65),"",RANK(G65,$G$64:$G$73))),"")</f>
      </c>
      <c r="C65" s="95" t="s">
        <v>102</v>
      </c>
      <c r="D65" s="101" t="s">
        <v>7</v>
      </c>
      <c r="E65" s="101"/>
      <c r="F65" s="101"/>
      <c r="G65" s="122">
        <v>6</v>
      </c>
      <c r="H65" s="122"/>
      <c r="I65" s="90"/>
      <c r="J65" s="98">
        <f>IF(M65&gt;0,IF(RANK(M65,$M$64:$M$73)=MAX(J$63:J64),"",IF(ISBLANK(K65),"",RANK(M65,$M$64:$M$73))),"")</f>
        <v>2</v>
      </c>
      <c r="K65" s="99" t="s">
        <v>6</v>
      </c>
      <c r="L65" s="99"/>
      <c r="M65" s="123">
        <v>14</v>
      </c>
      <c r="N65" s="93"/>
    </row>
    <row r="66" spans="2:14" ht="13.5" customHeight="1">
      <c r="B66" s="94">
        <f>IF(G66&gt;0,IF(RANK(G66,$G$64:$G$73)=MAX(B$63:B65),"",IF(ISBLANK(C66),"",RANK(G66,$G$64:$G$73))),"")</f>
        <v>3</v>
      </c>
      <c r="C66" s="95" t="s">
        <v>95</v>
      </c>
      <c r="D66" s="96" t="s">
        <v>6</v>
      </c>
      <c r="E66" s="96"/>
      <c r="F66" s="96"/>
      <c r="G66" s="122">
        <v>5</v>
      </c>
      <c r="H66" s="122"/>
      <c r="I66" s="90"/>
      <c r="J66" s="98">
        <f>IF(M66&gt;0,IF(RANK(M66,$M$64:$M$73)=MAX(J$63:J65),"",IF(ISBLANK(K66),"",RANK(M66,$M$64:$M$73))),"")</f>
        <v>3</v>
      </c>
      <c r="K66" s="99" t="s">
        <v>16</v>
      </c>
      <c r="L66" s="99"/>
      <c r="M66" s="123">
        <v>11</v>
      </c>
      <c r="N66" s="93"/>
    </row>
    <row r="67" spans="2:14" ht="13.5" customHeight="1">
      <c r="B67" s="94">
        <f>IF(G67&gt;0,IF(RANK(G67,$G$64:$G$73)=MAX(B$63:B66),"",IF(ISBLANK(C67),"",RANK(G67,$G$64:$G$73))),"")</f>
      </c>
      <c r="C67" s="95" t="s">
        <v>98</v>
      </c>
      <c r="D67" s="96" t="s">
        <v>7</v>
      </c>
      <c r="E67" s="96"/>
      <c r="F67" s="96"/>
      <c r="G67" s="122">
        <v>5</v>
      </c>
      <c r="H67" s="122"/>
      <c r="I67" s="90"/>
      <c r="J67" s="98">
        <f>IF(M67&gt;0,IF(RANK(M67,$M$64:$M$73)=MAX(J$63:J66),"",IF(ISBLANK(K67),"",RANK(M67,$M$64:$M$73))),"")</f>
      </c>
      <c r="K67" s="99" t="s">
        <v>17</v>
      </c>
      <c r="L67" s="99"/>
      <c r="M67" s="123">
        <v>11</v>
      </c>
      <c r="N67" s="93"/>
    </row>
    <row r="68" spans="2:14" ht="13.5" customHeight="1">
      <c r="B68" s="94">
        <f>IF(G68&gt;0,IF(RANK(G68,$G$64:$G$73)=MAX(B$63:B67),"",IF(ISBLANK(C68),"",RANK(G68,$G$64:$G$73))),"")</f>
      </c>
      <c r="C68" s="95" t="s">
        <v>103</v>
      </c>
      <c r="D68" s="96" t="s">
        <v>22</v>
      </c>
      <c r="E68" s="96"/>
      <c r="F68" s="96"/>
      <c r="G68" s="122">
        <v>5</v>
      </c>
      <c r="H68" s="122"/>
      <c r="I68" s="90"/>
      <c r="J68" s="98">
        <f>IF(M68&gt;0,IF(RANK(M68,$M$64:$M$73)=MAX(J$63:J67),"",IF(ISBLANK(K68),"",RANK(M68,$M$64:$M$73))),"")</f>
        <v>5</v>
      </c>
      <c r="K68" s="99" t="s">
        <v>22</v>
      </c>
      <c r="L68" s="99"/>
      <c r="M68" s="123">
        <v>10</v>
      </c>
      <c r="N68" s="93"/>
    </row>
    <row r="69" spans="2:14" ht="13.5" customHeight="1">
      <c r="B69" s="94">
        <f>IF(G69&gt;0,IF(RANK(G69,$G$64:$G$73)=MAX(B$63:B68),"",IF(ISBLANK(C69),"",RANK(G69,$G$64:$G$73))),"")</f>
      </c>
      <c r="C69" s="95" t="s">
        <v>106</v>
      </c>
      <c r="D69" s="96" t="s">
        <v>6</v>
      </c>
      <c r="E69" s="96"/>
      <c r="F69" s="96"/>
      <c r="G69" s="122">
        <v>5</v>
      </c>
      <c r="H69" s="122"/>
      <c r="I69" s="90"/>
      <c r="J69" s="98">
        <f>IF(M69&gt;0,IF(RANK(M69,$M$64:$M$73)=MAX(J$63:J68),"",IF(ISBLANK(K69),"",RANK(M69,$M$64:$M$73))),"")</f>
        <v>6</v>
      </c>
      <c r="K69" s="99" t="s">
        <v>11</v>
      </c>
      <c r="L69" s="99"/>
      <c r="M69" s="123">
        <v>9</v>
      </c>
      <c r="N69" s="93"/>
    </row>
    <row r="70" spans="2:14" ht="13.5" customHeight="1">
      <c r="B70" s="94">
        <f>IF(G70&gt;0,IF(RANK(G70,$G$64:$G$73)=MAX(B$63:B69),"",IF(ISBLANK(C70),"",RANK(G70,$G$64:$G$73))),"")</f>
      </c>
      <c r="C70" s="95" t="s">
        <v>107</v>
      </c>
      <c r="D70" s="96" t="s">
        <v>17</v>
      </c>
      <c r="E70" s="96"/>
      <c r="F70" s="96"/>
      <c r="G70" s="122">
        <v>5</v>
      </c>
      <c r="H70" s="122"/>
      <c r="I70" s="90"/>
      <c r="J70" s="98">
        <f>IF(M70&gt;0,IF(RANK(M70,$M$64:$M$73)=MAX(J$63:J69),"",IF(ISBLANK(K70),"",RANK(M70,$M$64:$M$73))),"")</f>
        <v>7</v>
      </c>
      <c r="K70" s="99" t="s">
        <v>12</v>
      </c>
      <c r="L70" s="99"/>
      <c r="M70" s="123">
        <v>7</v>
      </c>
      <c r="N70" s="93"/>
    </row>
    <row r="71" spans="2:14" ht="13.5" customHeight="1">
      <c r="B71" s="94">
        <f>IF(G71&gt;0,IF(RANK(G71,$G$64:$G$73)=MAX(B$63:B70),"",IF(ISBLANK(C71),"",RANK(G71,$G$64:$G$73))),"")</f>
        <v>8</v>
      </c>
      <c r="C71" s="95" t="s">
        <v>97</v>
      </c>
      <c r="D71" s="96" t="s">
        <v>6</v>
      </c>
      <c r="E71" s="96"/>
      <c r="F71" s="96"/>
      <c r="G71" s="122">
        <v>4</v>
      </c>
      <c r="H71" s="122"/>
      <c r="I71" s="90"/>
      <c r="J71" s="98">
        <f>IF(M71&gt;0,IF(RANK(M71,$M$64:$M$73)=MAX(J$63:J70),"",IF(ISBLANK(K71),"",RANK(M71,$M$64:$M$73))),"")</f>
        <v>8</v>
      </c>
      <c r="K71" s="99" t="s">
        <v>21</v>
      </c>
      <c r="L71" s="99"/>
      <c r="M71" s="123">
        <v>5</v>
      </c>
      <c r="N71" s="93"/>
    </row>
    <row r="72" spans="2:14" ht="13.5" customHeight="1">
      <c r="B72" s="94">
        <f>IF(G72&gt;0,IF(RANK(G72,$G$64:$G$73)=MAX(B$63:B71),"",IF(ISBLANK(C72),"",RANK(G72,$G$64:$G$73))),"")</f>
      </c>
      <c r="C72" s="95" t="s">
        <v>100</v>
      </c>
      <c r="D72" s="96" t="s">
        <v>16</v>
      </c>
      <c r="E72" s="96"/>
      <c r="F72" s="96"/>
      <c r="G72" s="122">
        <v>4</v>
      </c>
      <c r="H72" s="122"/>
      <c r="I72" s="90"/>
      <c r="J72" s="98">
        <f>IF(M72&gt;0,IF(RANK(M72,$M$64:$M$73)=MAX(J$63:J71),"",IF(ISBLANK(K72),"",RANK(M72,$M$64:$M$73))),"")</f>
      </c>
      <c r="K72" s="99"/>
      <c r="L72" s="99"/>
      <c r="M72" s="123"/>
      <c r="N72" s="93"/>
    </row>
    <row r="73" spans="2:14" ht="13.5" customHeight="1">
      <c r="B73" s="94">
        <f>IF(G73&gt;0,IF(RANK(G73,$G$64:$G$73)=MAX(B$63:B72),"",IF(ISBLANK(C73),"",RANK(G73,$G$64:$G$73))),"")</f>
      </c>
      <c r="C73" s="95" t="s">
        <v>101</v>
      </c>
      <c r="D73" s="96" t="s">
        <v>17</v>
      </c>
      <c r="E73" s="96"/>
      <c r="F73" s="96"/>
      <c r="G73" s="122">
        <v>4</v>
      </c>
      <c r="H73" s="122"/>
      <c r="I73" s="90"/>
      <c r="J73" s="98">
        <f>IF(M73&gt;0,IF(RANK(M73,$M$64:$M$73)=MAX(J$63:J72),"",IF(ISBLANK(K73),"",RANK(M73,$M$64:$M$73))),"")</f>
      </c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134</v>
      </c>
      <c r="C76" s="125"/>
      <c r="D76" s="125"/>
      <c r="E76" s="125"/>
      <c r="F76" s="125"/>
      <c r="G76" s="125"/>
      <c r="H76" s="125"/>
      <c r="I76" s="125"/>
      <c r="J76" s="125"/>
      <c r="K76" s="126">
        <v>10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135</v>
      </c>
      <c r="C78" s="125"/>
      <c r="D78" s="125"/>
      <c r="E78" s="125"/>
      <c r="F78" s="125"/>
      <c r="G78" s="125"/>
      <c r="H78" s="125"/>
      <c r="I78" s="125"/>
      <c r="J78" s="125"/>
      <c r="K78" s="126">
        <v>16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136</v>
      </c>
      <c r="C80" s="125"/>
      <c r="D80" s="125"/>
      <c r="E80" s="125"/>
      <c r="F80" s="125"/>
      <c r="G80" s="125"/>
      <c r="H80" s="125"/>
      <c r="I80" s="125"/>
      <c r="J80" s="125"/>
      <c r="K80" s="126">
        <v>2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137</v>
      </c>
      <c r="C82" s="125"/>
      <c r="D82" s="125"/>
      <c r="E82" s="125"/>
      <c r="F82" s="125"/>
      <c r="G82" s="125"/>
      <c r="H82" s="125"/>
      <c r="I82" s="125"/>
      <c r="J82" s="125"/>
      <c r="K82" s="126">
        <v>0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tr">
        <f>'[1]data_jazyky'!$B$77</f>
        <v>ŽIVOT JE NĚKDY HOŘKÝ …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tr">
        <f>'[1]data_jazyky'!$B$79</f>
        <v>NEJNIŽŠÍ NÁHOZ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tr">
        <f>UPPER('[1]data_jazyky'!$B$67)</f>
        <v>JEDNOTLIVCI</v>
      </c>
      <c r="C90" s="85"/>
      <c r="D90" s="85"/>
      <c r="E90" s="85"/>
      <c r="F90" s="85"/>
      <c r="G90" s="85"/>
      <c r="H90" s="85"/>
      <c r="I90" s="84"/>
      <c r="J90" s="85" t="str">
        <f>UPPER('[1]data_jazyky'!$B$70)</f>
        <v>DRUŽSTVA</v>
      </c>
      <c r="K90" s="85"/>
      <c r="L90" s="85"/>
      <c r="M90" s="85"/>
    </row>
    <row r="91" ht="6" customHeight="1"/>
    <row r="92" spans="2:14" ht="13.5" customHeight="1">
      <c r="B92" s="86"/>
      <c r="C92" s="87" t="str">
        <f>'[1]data_jazyky'!$B$71</f>
        <v>Jméno hráče</v>
      </c>
      <c r="D92" s="88" t="str">
        <f>'[1]data_jazyky'!$B$72</f>
        <v>Družstvo</v>
      </c>
      <c r="E92" s="88"/>
      <c r="F92" s="88"/>
      <c r="G92" s="89" t="str">
        <f>'[1]data_jazyky'!$B$73</f>
        <v>Výkon</v>
      </c>
      <c r="H92" s="89"/>
      <c r="I92" s="90"/>
      <c r="J92" s="86"/>
      <c r="K92" s="91" t="str">
        <f>'[1]data_jazyky'!$B$72</f>
        <v>Družstvo</v>
      </c>
      <c r="L92" s="91"/>
      <c r="M92" s="92" t="str">
        <f>'[1]data_jazyky'!$B$73</f>
        <v>Výkon</v>
      </c>
      <c r="N92" s="93"/>
    </row>
    <row r="93" spans="2:14" ht="13.5" customHeight="1">
      <c r="B93" s="94">
        <f>IF(G93&gt;0,IF(RANK(G93,$G$93:$G$102,1)=MAX(B$92:B92),"",IF(ISBLANK(C93),"",RANK(G93,$G$93:$G$102,1))),"")</f>
        <v>1</v>
      </c>
      <c r="C93" s="95" t="s">
        <v>112</v>
      </c>
      <c r="D93" s="96" t="s">
        <v>11</v>
      </c>
      <c r="E93" s="96"/>
      <c r="F93" s="96"/>
      <c r="G93" s="97">
        <v>120</v>
      </c>
      <c r="H93" s="97"/>
      <c r="I93" s="90"/>
      <c r="J93" s="98">
        <f>IF(M93&gt;0,IF(RANK(M93,$M$93:$M$102,1)=MAX(J$92:J92),"",IF(ISBLANK(K93),"",RANK(M93,$M$93:$M$102,1))),"")</f>
        <v>1</v>
      </c>
      <c r="K93" s="99" t="s">
        <v>11</v>
      </c>
      <c r="L93" s="99"/>
      <c r="M93" s="100">
        <v>448</v>
      </c>
      <c r="N93" s="93"/>
    </row>
    <row r="94" spans="2:14" ht="13.5" customHeight="1">
      <c r="B94" s="94">
        <f>IF(G94&gt;0,IF(RANK(G94,$G$93:$G$102,1)=MAX(B$92:B93),"",IF(ISBLANK(C94),"",RANK(G94,$G$93:$G$102,1))),"")</f>
        <v>2</v>
      </c>
      <c r="C94" s="95" t="s">
        <v>108</v>
      </c>
      <c r="D94" s="101" t="s">
        <v>12</v>
      </c>
      <c r="E94" s="101"/>
      <c r="F94" s="101"/>
      <c r="G94" s="97">
        <v>129</v>
      </c>
      <c r="H94" s="97"/>
      <c r="I94" s="90"/>
      <c r="J94" s="98">
        <f>IF(M94&gt;0,IF(RANK(M94,$M$93:$M$102,1)=MAX(J$92:J93),"",IF(ISBLANK(K94),"",RANK(M94,$M$93:$M$102,1))),"")</f>
        <v>2</v>
      </c>
      <c r="K94" s="99" t="s">
        <v>21</v>
      </c>
      <c r="L94" s="99"/>
      <c r="M94" s="100">
        <v>489</v>
      </c>
      <c r="N94" s="93"/>
    </row>
    <row r="95" spans="2:14" ht="13.5" customHeight="1">
      <c r="B95" s="94">
        <f>IF(G95&gt;0,IF(RANK(G95,$G$93:$G$102,1)=MAX(B$92:B94),"",IF(ISBLANK(C95),"",RANK(G95,$G$93:$G$102,1))),"")</f>
        <v>3</v>
      </c>
      <c r="C95" s="95" t="s">
        <v>123</v>
      </c>
      <c r="D95" s="96" t="s">
        <v>21</v>
      </c>
      <c r="E95" s="96"/>
      <c r="F95" s="96"/>
      <c r="G95" s="97">
        <v>135</v>
      </c>
      <c r="H95" s="97"/>
      <c r="I95" s="90"/>
      <c r="J95" s="98">
        <f>IF(M95&gt;0,IF(RANK(M95,$M$93:$M$102,1)=MAX(J$92:J94),"",IF(ISBLANK(K95),"",RANK(M95,$M$93:$M$102,1))),"")</f>
        <v>3</v>
      </c>
      <c r="K95" s="99" t="s">
        <v>21</v>
      </c>
      <c r="L95" s="99"/>
      <c r="M95" s="100">
        <v>492</v>
      </c>
      <c r="N95" s="93"/>
    </row>
    <row r="96" spans="2:14" ht="13.5" customHeight="1">
      <c r="B96" s="94">
        <f>IF(G96&gt;0,IF(RANK(G96,$G$93:$G$102,1)=MAX(B$92:B95),"",IF(ISBLANK(C96),"",RANK(G96,$G$93:$G$102,1))),"")</f>
        <v>4</v>
      </c>
      <c r="C96" s="95" t="s">
        <v>111</v>
      </c>
      <c r="D96" s="96" t="s">
        <v>16</v>
      </c>
      <c r="E96" s="96"/>
      <c r="F96" s="96"/>
      <c r="G96" s="97">
        <v>140</v>
      </c>
      <c r="H96" s="97"/>
      <c r="I96" s="90"/>
      <c r="J96" s="98">
        <f>IF(M96&gt;0,IF(RANK(M96,$M$93:$M$102,1)=MAX(J$92:J95),"",IF(ISBLANK(K96),"",RANK(M96,$M$93:$M$102,1))),"")</f>
        <v>4</v>
      </c>
      <c r="K96" s="99" t="s">
        <v>12</v>
      </c>
      <c r="L96" s="99"/>
      <c r="M96" s="100">
        <v>493</v>
      </c>
      <c r="N96" s="93"/>
    </row>
    <row r="97" spans="2:14" ht="13.5" customHeight="1">
      <c r="B97" s="94">
        <f>IF(G97&gt;0,IF(RANK(G97,$G$93:$G$102,1)=MAX(B$92:B96),"",IF(ISBLANK(C97),"",RANK(G97,$G$93:$G$102,1))),"")</f>
        <v>5</v>
      </c>
      <c r="C97" s="95" t="s">
        <v>122</v>
      </c>
      <c r="D97" s="96" t="s">
        <v>21</v>
      </c>
      <c r="E97" s="96"/>
      <c r="F97" s="96"/>
      <c r="G97" s="97">
        <v>141</v>
      </c>
      <c r="H97" s="97"/>
      <c r="I97" s="90"/>
      <c r="J97" s="98">
        <f>IF(M97&gt;0,IF(RANK(M97,$M$93:$M$102,1)=MAX(J$92:J96),"",IF(ISBLANK(K97),"",RANK(M97,$M$93:$M$102,1))),"")</f>
        <v>5</v>
      </c>
      <c r="K97" s="99" t="s">
        <v>12</v>
      </c>
      <c r="L97" s="99"/>
      <c r="M97" s="100">
        <v>506</v>
      </c>
      <c r="N97" s="93"/>
    </row>
    <row r="98" spans="2:14" ht="13.5" customHeight="1">
      <c r="B98" s="94">
        <f>IF(G98&gt;0,IF(RANK(G98,$G$93:$G$102,1)=MAX(B$92:B97),"",IF(ISBLANK(C98),"",RANK(G98,$G$93:$G$102,1))),"")</f>
      </c>
      <c r="C98" s="95" t="s">
        <v>122</v>
      </c>
      <c r="D98" s="96" t="s">
        <v>21</v>
      </c>
      <c r="E98" s="96"/>
      <c r="F98" s="96"/>
      <c r="G98" s="97">
        <v>141</v>
      </c>
      <c r="H98" s="97"/>
      <c r="I98" s="90"/>
      <c r="J98" s="98">
        <f>IF(M98&gt;0,IF(RANK(M98,$M$93:$M$102,1)=MAX(J$92:J97),"",IF(ISBLANK(K98),"",RANK(M98,$M$93:$M$102,1))),"")</f>
        <v>6</v>
      </c>
      <c r="K98" s="99" t="s">
        <v>22</v>
      </c>
      <c r="L98" s="99"/>
      <c r="M98" s="100">
        <v>510</v>
      </c>
      <c r="N98" s="93"/>
    </row>
    <row r="99" spans="2:14" ht="13.5" customHeight="1">
      <c r="B99" s="94">
        <f>IF(G99&gt;0,IF(RANK(G99,$G$93:$G$102,1)=MAX(B$92:B98),"",IF(ISBLANK(C99),"",RANK(G99,$G$93:$G$102,1))),"")</f>
        <v>7</v>
      </c>
      <c r="C99" s="95" t="s">
        <v>118</v>
      </c>
      <c r="D99" s="96" t="s">
        <v>12</v>
      </c>
      <c r="E99" s="96"/>
      <c r="F99" s="96"/>
      <c r="G99" s="97">
        <v>145</v>
      </c>
      <c r="H99" s="97"/>
      <c r="I99" s="90"/>
      <c r="J99" s="98">
        <f>IF(M99&gt;0,IF(RANK(M99,$M$93:$M$102,1)=MAX(J$92:J98),"",IF(ISBLANK(K99),"",RANK(M99,$M$93:$M$102,1))),"")</f>
        <v>7</v>
      </c>
      <c r="K99" s="99" t="s">
        <v>21</v>
      </c>
      <c r="L99" s="99"/>
      <c r="M99" s="100">
        <v>513</v>
      </c>
      <c r="N99" s="93"/>
    </row>
    <row r="100" spans="2:14" ht="13.5" customHeight="1">
      <c r="B100" s="94">
        <f>IF(G100&gt;0,IF(RANK(G100,$G$93:$G$102,1)=MAX(B$92:B99),"",IF(ISBLANK(C100),"",RANK(G100,$G$93:$G$102,1))),"")</f>
        <v>8</v>
      </c>
      <c r="C100" s="95" t="s">
        <v>114</v>
      </c>
      <c r="D100" s="96" t="s">
        <v>11</v>
      </c>
      <c r="E100" s="96"/>
      <c r="F100" s="96"/>
      <c r="G100" s="97">
        <v>149</v>
      </c>
      <c r="H100" s="97"/>
      <c r="I100" s="90"/>
      <c r="J100" s="98">
        <f>IF(M100&gt;0,IF(RANK(M100,$M$93:$M$102,1)=MAX(J$92:J99),"",IF(ISBLANK(K100),"",RANK(M100,$M$93:$M$102,1))),"")</f>
        <v>8</v>
      </c>
      <c r="K100" s="99" t="s">
        <v>21</v>
      </c>
      <c r="L100" s="99"/>
      <c r="M100" s="100">
        <v>515</v>
      </c>
      <c r="N100" s="93"/>
    </row>
    <row r="101" spans="2:14" ht="13.5" customHeight="1">
      <c r="B101" s="94">
        <f>IF(G101&gt;0,IF(RANK(G101,$G$93:$G$102,1)=MAX(B$92:B100),"",IF(ISBLANK(C101),"",RANK(G101,$G$93:$G$102,1))),"")</f>
      </c>
      <c r="C101" s="95" t="s">
        <v>117</v>
      </c>
      <c r="D101" s="96" t="s">
        <v>11</v>
      </c>
      <c r="E101" s="96"/>
      <c r="F101" s="96"/>
      <c r="G101" s="97">
        <v>149</v>
      </c>
      <c r="H101" s="97"/>
      <c r="I101" s="90"/>
      <c r="J101" s="98">
        <f>IF(M101&gt;0,IF(RANK(M101,$M$93:$M$102,1)=MAX(J$92:J100),"",IF(ISBLANK(K101),"",RANK(M101,$M$93:$M$102,1))),"")</f>
        <v>9</v>
      </c>
      <c r="K101" s="99" t="s">
        <v>11</v>
      </c>
      <c r="L101" s="99"/>
      <c r="M101" s="100">
        <v>517</v>
      </c>
      <c r="N101" s="93"/>
    </row>
    <row r="102" spans="2:14" ht="13.5" customHeight="1">
      <c r="B102" s="94">
        <f>IF(G102&gt;0,IF(RANK(G102,$G$93:$G$102,1)=MAX(B$92:B101),"",IF(ISBLANK(C102),"",RANK(G102,$G$93:$G$102,1))),"")</f>
        <v>10</v>
      </c>
      <c r="C102" s="95" t="s">
        <v>109</v>
      </c>
      <c r="D102" s="96" t="s">
        <v>22</v>
      </c>
      <c r="E102" s="96"/>
      <c r="F102" s="96"/>
      <c r="G102" s="97">
        <v>151</v>
      </c>
      <c r="H102" s="97"/>
      <c r="I102" s="90"/>
      <c r="J102" s="98">
        <f>IF(M102&gt;0,IF(RANK(M102,$M$93:$M$102,1)=MAX(J$92:J101),"",IF(ISBLANK(K102),"",RANK(M102,$M$93:$M$102,1))),"")</f>
        <v>10</v>
      </c>
      <c r="K102" s="99" t="s">
        <v>12</v>
      </c>
      <c r="L102" s="99"/>
      <c r="M102" s="100">
        <v>526</v>
      </c>
      <c r="N102" s="93"/>
    </row>
    <row r="104" spans="2:13" ht="13.5" customHeight="1">
      <c r="B104" s="83" t="str">
        <f>'[1]data_jazyky'!$B$81</f>
        <v>NEJNIŽŠÍ PRŮMĚR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tr">
        <f>UPPER('[1]data_jazyky'!$B$67)</f>
        <v>JEDNOTLIVCI</v>
      </c>
      <c r="C106" s="85"/>
      <c r="D106" s="85"/>
      <c r="E106" s="85"/>
      <c r="F106" s="85"/>
      <c r="G106" s="85"/>
      <c r="H106" s="85"/>
      <c r="I106" s="84"/>
      <c r="J106" s="85" t="str">
        <f>UPPER('[1]data_jazyky'!$B$70)</f>
        <v>DRUŽSTVA</v>
      </c>
      <c r="K106" s="85"/>
      <c r="L106" s="85"/>
      <c r="M106" s="85"/>
    </row>
    <row r="107" ht="6" customHeight="1"/>
    <row r="108" spans="2:14" ht="13.5" customHeight="1">
      <c r="B108" s="86"/>
      <c r="C108" s="87" t="str">
        <f>'[1]data_jazyky'!$B$71</f>
        <v>Jméno hráče</v>
      </c>
      <c r="D108" s="88" t="str">
        <f>'[1]data_jazyky'!$B$72</f>
        <v>Družstvo</v>
      </c>
      <c r="E108" s="88"/>
      <c r="F108" s="88"/>
      <c r="G108" s="89" t="str">
        <f>'[1]data_jazyky'!$B$75</f>
        <v>Průměr</v>
      </c>
      <c r="H108" s="89"/>
      <c r="I108" s="90"/>
      <c r="J108" s="86"/>
      <c r="K108" s="91" t="str">
        <f>'[1]data_jazyky'!$B$72</f>
        <v>Družstvo</v>
      </c>
      <c r="L108" s="91"/>
      <c r="M108" s="92" t="str">
        <f>'[1]data_jazyky'!$B$75</f>
        <v>Průměr</v>
      </c>
      <c r="N108" s="93"/>
    </row>
    <row r="109" spans="2:14" ht="13.5" customHeight="1">
      <c r="B109" s="94">
        <f>IF(G109&gt;0,IF(RANK(G109,$G$109:$G$118,1)=MAX(B$108:B108),"",IF(ISBLANK(C109),"",RANK(G109,$G$109:$G$118,1))),"")</f>
        <v>1</v>
      </c>
      <c r="C109" s="95" t="s">
        <v>123</v>
      </c>
      <c r="D109" s="96" t="s">
        <v>21</v>
      </c>
      <c r="E109" s="96"/>
      <c r="F109" s="96"/>
      <c r="G109" s="106">
        <v>158</v>
      </c>
      <c r="H109" s="106"/>
      <c r="I109" s="90"/>
      <c r="J109" s="98">
        <f>IF(M109&gt;0,IF(RANK(M109,$M$109:$M$118,1)=MAX(J$108:J108),"",IF(ISBLANK(K109),"",RANK(M109,$M$109:$M$118,1))),"")</f>
        <v>1</v>
      </c>
      <c r="K109" s="99" t="s">
        <v>21</v>
      </c>
      <c r="L109" s="99"/>
      <c r="M109" s="107">
        <v>539.7142857142857</v>
      </c>
      <c r="N109" s="93"/>
    </row>
    <row r="110" spans="2:14" ht="13.5" customHeight="1">
      <c r="B110" s="94">
        <f>IF(G110&gt;0,IF(RANK(G110,$G$109:$G$118,1)=MAX(B$108:B109),"",IF(ISBLANK(C110),"",RANK(G110,$G$109:$G$118,1))),"")</f>
        <v>2</v>
      </c>
      <c r="C110" s="95" t="s">
        <v>122</v>
      </c>
      <c r="D110" s="101" t="s">
        <v>21</v>
      </c>
      <c r="E110" s="101"/>
      <c r="F110" s="101"/>
      <c r="G110" s="106">
        <v>168.16666666666666</v>
      </c>
      <c r="H110" s="106"/>
      <c r="I110" s="90"/>
      <c r="J110" s="98">
        <f>IF(M110&gt;0,IF(RANK(M110,$M$109:$M$118,1)=MAX(J$108:J109),"",IF(ISBLANK(K110),"",RANK(M110,$M$109:$M$118,1))),"")</f>
        <v>2</v>
      </c>
      <c r="K110" s="99" t="s">
        <v>12</v>
      </c>
      <c r="L110" s="99"/>
      <c r="M110" s="107">
        <v>548</v>
      </c>
      <c r="N110" s="93"/>
    </row>
    <row r="111" spans="2:14" ht="13.5" customHeight="1">
      <c r="B111" s="94">
        <f>IF(G111&gt;0,IF(RANK(G111,$G$109:$G$118,1)=MAX(B$108:B110),"",IF(ISBLANK(C111),"",RANK(G111,$G$109:$G$118,1))),"")</f>
        <v>3</v>
      </c>
      <c r="C111" s="95" t="s">
        <v>108</v>
      </c>
      <c r="D111" s="96" t="s">
        <v>12</v>
      </c>
      <c r="E111" s="96"/>
      <c r="F111" s="96"/>
      <c r="G111" s="106">
        <v>174.85714285714286</v>
      </c>
      <c r="H111" s="106"/>
      <c r="I111" s="90"/>
      <c r="J111" s="98">
        <f>IF(M111&gt;0,IF(RANK(M111,$M$109:$M$118,1)=MAX(J$108:J110),"",IF(ISBLANK(K111),"",RANK(M111,$M$109:$M$118,1))),"")</f>
        <v>3</v>
      </c>
      <c r="K111" s="99" t="s">
        <v>11</v>
      </c>
      <c r="L111" s="99"/>
      <c r="M111" s="107">
        <v>559.7142857142857</v>
      </c>
      <c r="N111" s="93"/>
    </row>
    <row r="112" spans="2:14" ht="13.5" customHeight="1">
      <c r="B112" s="94">
        <f>IF(G112&gt;0,IF(RANK(G112,$G$109:$G$118,1)=MAX(B$108:B111),"",IF(ISBLANK(C112),"",RANK(G112,$G$109:$G$118,1))),"")</f>
        <v>4</v>
      </c>
      <c r="C112" s="95" t="s">
        <v>112</v>
      </c>
      <c r="D112" s="96" t="s">
        <v>11</v>
      </c>
      <c r="E112" s="96"/>
      <c r="F112" s="96"/>
      <c r="G112" s="106">
        <v>176.42857142857142</v>
      </c>
      <c r="H112" s="106"/>
      <c r="I112" s="90"/>
      <c r="J112" s="98">
        <f>IF(M112&gt;0,IF(RANK(M112,$M$109:$M$118,1)=MAX(J$108:J111),"",IF(ISBLANK(K112),"",RANK(M112,$M$109:$M$118,1))),"")</f>
        <v>4</v>
      </c>
      <c r="K112" s="99" t="s">
        <v>6</v>
      </c>
      <c r="L112" s="99"/>
      <c r="M112" s="107">
        <v>589.8571428571429</v>
      </c>
      <c r="N112" s="93"/>
    </row>
    <row r="113" spans="2:14" ht="13.5" customHeight="1">
      <c r="B113" s="94">
        <f>IF(G113&gt;0,IF(RANK(G113,$G$109:$G$118,1)=MAX(B$108:B112),"",IF(ISBLANK(C113),"",RANK(G113,$G$109:$G$118,1))),"")</f>
        <v>5</v>
      </c>
      <c r="C113" s="95" t="s">
        <v>109</v>
      </c>
      <c r="D113" s="96" t="s">
        <v>22</v>
      </c>
      <c r="E113" s="96"/>
      <c r="F113" s="96"/>
      <c r="G113" s="106">
        <v>179.85714285714286</v>
      </c>
      <c r="H113" s="106"/>
      <c r="I113" s="90"/>
      <c r="J113" s="98">
        <f>IF(M113&gt;0,IF(RANK(M113,$M$109:$M$118,1)=MAX(J$108:J112),"",IF(ISBLANK(K113),"",RANK(M113,$M$109:$M$118,1))),"")</f>
        <v>5</v>
      </c>
      <c r="K113" s="99" t="s">
        <v>17</v>
      </c>
      <c r="L113" s="99"/>
      <c r="M113" s="107">
        <v>603.2857142857143</v>
      </c>
      <c r="N113" s="93"/>
    </row>
    <row r="114" spans="2:14" ht="13.5" customHeight="1">
      <c r="B114" s="94">
        <f>IF(G114&gt;0,IF(RANK(G114,$G$109:$G$118,1)=MAX(B$108:B113),"",IF(ISBLANK(C114),"",RANK(G114,$G$109:$G$118,1))),"")</f>
        <v>6</v>
      </c>
      <c r="C114" s="95" t="s">
        <v>118</v>
      </c>
      <c r="D114" s="96" t="s">
        <v>12</v>
      </c>
      <c r="E114" s="96"/>
      <c r="F114" s="96"/>
      <c r="G114" s="106">
        <v>181.14285714285714</v>
      </c>
      <c r="H114" s="106"/>
      <c r="I114" s="90"/>
      <c r="J114" s="98">
        <f>IF(M114&gt;0,IF(RANK(M114,$M$109:$M$118,1)=MAX(J$108:J113),"",IF(ISBLANK(K114),"",RANK(M114,$M$109:$M$118,1))),"")</f>
        <v>6</v>
      </c>
      <c r="K114" s="99" t="s">
        <v>22</v>
      </c>
      <c r="L114" s="99"/>
      <c r="M114" s="107">
        <v>605.1428571428571</v>
      </c>
      <c r="N114" s="93"/>
    </row>
    <row r="115" spans="2:14" ht="13.5" customHeight="1">
      <c r="B115" s="94">
        <f>IF(G115&gt;0,IF(RANK(G115,$G$109:$G$118,1)=MAX(B$108:B114),"",IF(ISBLANK(C115),"",RANK(G115,$G$109:$G$118,1))),"")</f>
        <v>7</v>
      </c>
      <c r="C115" s="95" t="s">
        <v>97</v>
      </c>
      <c r="D115" s="96" t="s">
        <v>6</v>
      </c>
      <c r="E115" s="96"/>
      <c r="F115" s="96"/>
      <c r="G115" s="106">
        <v>182.42857142857142</v>
      </c>
      <c r="H115" s="106"/>
      <c r="I115" s="90"/>
      <c r="J115" s="98">
        <f>IF(M115&gt;0,IF(RANK(M115,$M$109:$M$118,1)=MAX(J$108:J114),"",IF(ISBLANK(K115),"",RANK(M115,$M$109:$M$118,1))),"")</f>
        <v>7</v>
      </c>
      <c r="K115" s="99" t="s">
        <v>16</v>
      </c>
      <c r="L115" s="99"/>
      <c r="M115" s="107">
        <v>606.2857142857143</v>
      </c>
      <c r="N115" s="93"/>
    </row>
    <row r="116" spans="2:14" ht="13.5" customHeight="1">
      <c r="B116" s="94">
        <f>IF(G116&gt;0,IF(RANK(G116,$G$109:$G$118,1)=MAX(B$108:B115),"",IF(ISBLANK(C116),"",RANK(G116,$G$109:$G$118,1))),"")</f>
        <v>8</v>
      </c>
      <c r="C116" s="95" t="s">
        <v>116</v>
      </c>
      <c r="D116" s="96" t="s">
        <v>21</v>
      </c>
      <c r="E116" s="96"/>
      <c r="F116" s="96"/>
      <c r="G116" s="106">
        <v>183.2</v>
      </c>
      <c r="H116" s="106"/>
      <c r="I116" s="90"/>
      <c r="J116" s="98">
        <f>IF(M116&gt;0,IF(RANK(M116,$M$109:$M$118,1)=MAX(J$108:J115),"",IF(ISBLANK(K116),"",RANK(M116,$M$109:$M$118,1))),"")</f>
        <v>8</v>
      </c>
      <c r="K116" s="99" t="s">
        <v>7</v>
      </c>
      <c r="L116" s="99"/>
      <c r="M116" s="107">
        <v>631.2857142857143</v>
      </c>
      <c r="N116" s="93"/>
    </row>
    <row r="117" spans="2:14" ht="13.5" customHeight="1">
      <c r="B117" s="94">
        <f>IF(G117&gt;0,IF(RANK(G117,$G$109:$G$118,1)=MAX(B$108:B116),"",IF(ISBLANK(C117),"",RANK(G117,$G$109:$G$118,1))),"")</f>
        <v>9</v>
      </c>
      <c r="C117" s="95" t="s">
        <v>117</v>
      </c>
      <c r="D117" s="96" t="s">
        <v>11</v>
      </c>
      <c r="E117" s="96"/>
      <c r="F117" s="96"/>
      <c r="G117" s="106">
        <v>187.71428571428572</v>
      </c>
      <c r="H117" s="106"/>
      <c r="I117" s="90"/>
      <c r="J117" s="98">
        <f>IF(M117&gt;0,IF(RANK(M117,$M$109:$M$118,1)=MAX(J$108:J116),"",IF(ISBLANK(K117),"",RANK(M117,$M$109:$M$118,1))),"")</f>
      </c>
      <c r="K117" s="99"/>
      <c r="L117" s="99"/>
      <c r="M117" s="107"/>
      <c r="N117" s="93"/>
    </row>
    <row r="118" spans="2:14" ht="13.5" customHeight="1">
      <c r="B118" s="94">
        <f>IF(G118&gt;0,IF(RANK(G118,$G$109:$G$118,1)=MAX(B$108:B117),"",IF(ISBLANK(C118),"",RANK(G118,$G$109:$G$118,1))),"")</f>
        <v>10</v>
      </c>
      <c r="C118" s="95" t="s">
        <v>111</v>
      </c>
      <c r="D118" s="96" t="s">
        <v>16</v>
      </c>
      <c r="E118" s="96"/>
      <c r="F118" s="96"/>
      <c r="G118" s="106">
        <v>189.14285714285714</v>
      </c>
      <c r="H118" s="106"/>
      <c r="I118" s="90"/>
      <c r="J118" s="98">
        <f>IF(M118&gt;0,IF(RANK(M118,$M$109:$M$118,1)=MAX(J$108:J117),"",IF(ISBLANK(K118),"",RANK(M118,$M$109:$M$118,1))),"")</f>
      </c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2015-01-25T21:57:45Z</dcterms:created>
  <dcterms:modified xsi:type="dcterms:W3CDTF">2015-01-25T21:58:43Z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