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7635" firstSheet="1" activeTab="1"/>
  </bookViews>
  <sheets>
    <sheet name="Říjen" sheetId="1" state="hidden" r:id="rId1"/>
    <sheet name="Listopad" sheetId="2" r:id="rId2"/>
    <sheet name="List1" sheetId="3" state="hidden" r:id="rId3"/>
  </sheets>
  <definedNames>
    <definedName name="Excel_BuiltIn_Print_Area_2">'Listopad'!$A$2:$S$21</definedName>
    <definedName name="_xlnm.Print_Area" localSheetId="0">'Říjen'!$A$1:$O$21</definedName>
  </definedNames>
  <calcPr fullCalcOnLoad="1"/>
</workbook>
</file>

<file path=xl/sharedStrings.xml><?xml version="1.0" encoding="utf-8"?>
<sst xmlns="http://schemas.openxmlformats.org/spreadsheetml/2006/main" count="99" uniqueCount="70">
  <si>
    <t>Dejvická Devítka
2. 10. 2011</t>
  </si>
  <si>
    <t>KVALIFIKACE</t>
  </si>
  <si>
    <t>SEMIFINÁLE</t>
  </si>
  <si>
    <t>FINÁLE</t>
  </si>
  <si>
    <t>#</t>
  </si>
  <si>
    <t>Jméno</t>
  </si>
  <si>
    <t>1. hra</t>
  </si>
  <si>
    <t>2. hra</t>
  </si>
  <si>
    <t>3. hra</t>
  </si>
  <si>
    <t>4. hra</t>
  </si>
  <si>
    <t>Součet</t>
  </si>
  <si>
    <t>Celkem</t>
  </si>
  <si>
    <t>Průměr
Average</t>
  </si>
  <si>
    <t>Body
FIRO</t>
  </si>
  <si>
    <t>Filípek Ludvík</t>
  </si>
  <si>
    <t>Drážný Ivo</t>
  </si>
  <si>
    <t>Gruncl Josef</t>
  </si>
  <si>
    <t>Špirková Taťána</t>
  </si>
  <si>
    <t>Erben Roman</t>
  </si>
  <si>
    <t>Lacko Lukáš</t>
  </si>
  <si>
    <t>Fryčer Jan</t>
  </si>
  <si>
    <t>Špirková Tereza</t>
  </si>
  <si>
    <t>Leskota Jiří</t>
  </si>
  <si>
    <t>Minarik Michal</t>
  </si>
  <si>
    <t>Leskotová Petra</t>
  </si>
  <si>
    <t>Kafka Pavel</t>
  </si>
  <si>
    <t>Kafková Danica</t>
  </si>
  <si>
    <t>Hájek Jiří</t>
  </si>
  <si>
    <t>Fifka Jaroslav</t>
  </si>
  <si>
    <t>Pelikán Josef</t>
  </si>
  <si>
    <t>Filípková Kristýna</t>
  </si>
  <si>
    <t>Průměr</t>
  </si>
  <si>
    <t>Colon Josef</t>
  </si>
  <si>
    <t>Juřinová Josefína</t>
  </si>
  <si>
    <t>Maršálek Tomáš</t>
  </si>
  <si>
    <t>Karakevas Statis</t>
  </si>
  <si>
    <t>5. hra</t>
  </si>
  <si>
    <t>6. hra</t>
  </si>
  <si>
    <t>Coca - Cola CELNICE Open
16.12. 2012</t>
  </si>
  <si>
    <t>Hdc</t>
  </si>
  <si>
    <t>Jašek Karel</t>
  </si>
  <si>
    <t>Jašková Milena</t>
  </si>
  <si>
    <t>Borovec Jiří</t>
  </si>
  <si>
    <t>Janovský Michal</t>
  </si>
  <si>
    <t>Janovská Jana</t>
  </si>
  <si>
    <t>Hynek Martin</t>
  </si>
  <si>
    <t>Marval Michal</t>
  </si>
  <si>
    <t>Mužík Michal</t>
  </si>
  <si>
    <t>Chládek Daniel</t>
  </si>
  <si>
    <t>Kupecký Michal</t>
  </si>
  <si>
    <t>Völfelová Marta</t>
  </si>
  <si>
    <t>Hurková Iva</t>
  </si>
  <si>
    <t>Šťovíčková Dana</t>
  </si>
  <si>
    <t>Tříska Roman</t>
  </si>
  <si>
    <t>Kašáková Hanka</t>
  </si>
  <si>
    <t>Daněk Jaroslav</t>
  </si>
  <si>
    <t>Kočár Stanislav</t>
  </si>
  <si>
    <t>Tříska Jan</t>
  </si>
  <si>
    <t>Růžek Jan</t>
  </si>
  <si>
    <t>Hurka Jiří</t>
  </si>
  <si>
    <t>Šimon Vladimír</t>
  </si>
  <si>
    <t>Beran Martin</t>
  </si>
  <si>
    <t>Vorlíček Pavel</t>
  </si>
  <si>
    <t>Procházka Robert</t>
  </si>
  <si>
    <t>Paclt David</t>
  </si>
  <si>
    <t>Šimánek Ladislav</t>
  </si>
  <si>
    <t>Fleischmann Jan st.</t>
  </si>
  <si>
    <t>Fleischmann Jan ml.</t>
  </si>
  <si>
    <t>Harašta Jiří</t>
  </si>
  <si>
    <t>Harašta Pavel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</si>
</sst>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9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"/>
      <family val="2"/>
    </font>
    <font>
      <b/>
      <sz val="28"/>
      <color indexed="8"/>
      <name val="Calibri"/>
      <family val="2"/>
    </font>
    <font>
      <b/>
      <sz val="24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</fills>
  <borders count="7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medium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 style="medium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 style="medium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1" fillId="0" borderId="0" applyFill="0" applyBorder="0" applyAlignment="0" applyProtection="0"/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41" fontId="1" fillId="0" borderId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2" fillId="0" borderId="0">
      <alignment vertical="top"/>
      <protection/>
    </xf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43" applyFont="1" applyFill="1" applyBorder="1" applyAlignment="1">
      <alignment horizontal="center" vertical="center"/>
      <protection/>
    </xf>
    <xf numFmtId="0" fontId="5" fillId="33" borderId="27" xfId="35" applyFont="1" applyFill="1" applyBorder="1" applyAlignment="1">
      <alignment horizontal="center" vertical="center"/>
      <protection/>
    </xf>
    <xf numFmtId="1" fontId="5" fillId="0" borderId="28" xfId="35" applyNumberFormat="1" applyFont="1" applyFill="1" applyBorder="1" applyAlignment="1">
      <alignment horizontal="center" vertical="center"/>
      <protection/>
    </xf>
    <xf numFmtId="0" fontId="5" fillId="0" borderId="25" xfId="35" applyFont="1" applyFill="1" applyBorder="1" applyAlignment="1">
      <alignment horizontal="center" vertical="center"/>
      <protection/>
    </xf>
    <xf numFmtId="0" fontId="5" fillId="0" borderId="26" xfId="35" applyFont="1" applyFill="1" applyBorder="1" applyAlignment="1">
      <alignment horizontal="center" vertical="center"/>
      <protection/>
    </xf>
    <xf numFmtId="1" fontId="5" fillId="33" borderId="27" xfId="35" applyNumberFormat="1" applyFont="1" applyFill="1" applyBorder="1" applyAlignment="1">
      <alignment horizontal="center" vertical="center"/>
      <protection/>
    </xf>
    <xf numFmtId="0" fontId="5" fillId="0" borderId="29" xfId="35" applyFont="1" applyFill="1" applyBorder="1" applyAlignment="1">
      <alignment horizontal="center" vertical="center"/>
      <protection/>
    </xf>
    <xf numFmtId="1" fontId="5" fillId="33" borderId="27" xfId="0" applyNumberFormat="1" applyFont="1" applyFill="1" applyBorder="1" applyAlignment="1">
      <alignment horizontal="center" vertical="center"/>
    </xf>
    <xf numFmtId="2" fontId="5" fillId="0" borderId="27" xfId="0" applyNumberFormat="1" applyFont="1" applyFill="1" applyBorder="1" applyAlignment="1">
      <alignment horizontal="center" vertical="center"/>
    </xf>
    <xf numFmtId="0" fontId="5" fillId="0" borderId="3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33" xfId="43" applyFont="1" applyFill="1" applyBorder="1" applyAlignment="1">
      <alignment horizontal="center" vertical="center"/>
      <protection/>
    </xf>
    <xf numFmtId="0" fontId="5" fillId="33" borderId="34" xfId="35" applyFont="1" applyFill="1" applyBorder="1" applyAlignment="1">
      <alignment horizontal="center" vertical="center"/>
      <protection/>
    </xf>
    <xf numFmtId="1" fontId="5" fillId="0" borderId="35" xfId="35" applyNumberFormat="1" applyFont="1" applyFill="1" applyBorder="1" applyAlignment="1">
      <alignment horizontal="center" vertical="center"/>
      <protection/>
    </xf>
    <xf numFmtId="0" fontId="5" fillId="0" borderId="32" xfId="35" applyFont="1" applyFill="1" applyBorder="1" applyAlignment="1">
      <alignment horizontal="center" vertical="center"/>
      <protection/>
    </xf>
    <xf numFmtId="0" fontId="5" fillId="0" borderId="33" xfId="35" applyFont="1" applyFill="1" applyBorder="1" applyAlignment="1">
      <alignment horizontal="center" vertical="center"/>
      <protection/>
    </xf>
    <xf numFmtId="1" fontId="5" fillId="33" borderId="34" xfId="35" applyNumberFormat="1" applyFont="1" applyFill="1" applyBorder="1" applyAlignment="1">
      <alignment horizontal="center" vertical="center"/>
      <protection/>
    </xf>
    <xf numFmtId="0" fontId="5" fillId="0" borderId="36" xfId="35" applyFont="1" applyFill="1" applyBorder="1" applyAlignment="1">
      <alignment horizontal="center" vertical="center"/>
      <protection/>
    </xf>
    <xf numFmtId="1" fontId="5" fillId="33" borderId="34" xfId="0" applyNumberFormat="1" applyFont="1" applyFill="1" applyBorder="1" applyAlignment="1">
      <alignment horizontal="center" vertical="center"/>
    </xf>
    <xf numFmtId="2" fontId="5" fillId="0" borderId="34" xfId="0" applyNumberFormat="1" applyFont="1" applyFill="1" applyBorder="1" applyAlignment="1">
      <alignment horizontal="center" vertical="center"/>
    </xf>
    <xf numFmtId="0" fontId="5" fillId="0" borderId="37" xfId="0" applyNumberFormat="1" applyFont="1" applyFill="1" applyBorder="1" applyAlignment="1">
      <alignment horizontal="center" vertical="center"/>
    </xf>
    <xf numFmtId="0" fontId="5" fillId="0" borderId="32" xfId="0" applyFont="1" applyFill="1" applyBorder="1" applyAlignment="1">
      <alignment/>
    </xf>
    <xf numFmtId="0" fontId="5" fillId="0" borderId="38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40" xfId="43" applyFont="1" applyFill="1" applyBorder="1" applyAlignment="1">
      <alignment horizontal="center" vertical="center"/>
      <protection/>
    </xf>
    <xf numFmtId="0" fontId="5" fillId="33" borderId="41" xfId="35" applyFont="1" applyFill="1" applyBorder="1" applyAlignment="1">
      <alignment horizontal="center" vertical="center"/>
      <protection/>
    </xf>
    <xf numFmtId="1" fontId="5" fillId="0" borderId="42" xfId="35" applyNumberFormat="1" applyFont="1" applyFill="1" applyBorder="1" applyAlignment="1">
      <alignment horizontal="center" vertical="center"/>
      <protection/>
    </xf>
    <xf numFmtId="0" fontId="5" fillId="0" borderId="39" xfId="35" applyFont="1" applyFill="1" applyBorder="1" applyAlignment="1">
      <alignment horizontal="center" vertical="center"/>
      <protection/>
    </xf>
    <xf numFmtId="0" fontId="5" fillId="0" borderId="40" xfId="35" applyFont="1" applyFill="1" applyBorder="1" applyAlignment="1">
      <alignment horizontal="center" vertical="center"/>
      <protection/>
    </xf>
    <xf numFmtId="1" fontId="5" fillId="33" borderId="41" xfId="35" applyNumberFormat="1" applyFont="1" applyFill="1" applyBorder="1" applyAlignment="1">
      <alignment horizontal="center" vertical="center"/>
      <protection/>
    </xf>
    <xf numFmtId="0" fontId="5" fillId="0" borderId="43" xfId="35" applyFont="1" applyFill="1" applyBorder="1" applyAlignment="1">
      <alignment horizontal="center" vertical="center"/>
      <protection/>
    </xf>
    <xf numFmtId="1" fontId="5" fillId="33" borderId="41" xfId="0" applyNumberFormat="1" applyFont="1" applyFill="1" applyBorder="1" applyAlignment="1">
      <alignment horizontal="center" vertical="center"/>
    </xf>
    <xf numFmtId="2" fontId="5" fillId="0" borderId="41" xfId="0" applyNumberFormat="1" applyFont="1" applyFill="1" applyBorder="1" applyAlignment="1">
      <alignment horizontal="center" vertical="center"/>
    </xf>
    <xf numFmtId="0" fontId="5" fillId="0" borderId="44" xfId="0" applyNumberFormat="1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/>
    </xf>
    <xf numFmtId="0" fontId="5" fillId="0" borderId="46" xfId="0" applyFont="1" applyFill="1" applyBorder="1" applyAlignment="1">
      <alignment horizontal="center" vertical="center"/>
    </xf>
    <xf numFmtId="0" fontId="5" fillId="0" borderId="47" xfId="43" applyFont="1" applyFill="1" applyBorder="1" applyAlignment="1">
      <alignment horizontal="center" vertical="center"/>
      <protection/>
    </xf>
    <xf numFmtId="0" fontId="5" fillId="33" borderId="48" xfId="35" applyFont="1" applyFill="1" applyBorder="1" applyAlignment="1">
      <alignment horizontal="center" vertical="center"/>
      <protection/>
    </xf>
    <xf numFmtId="1" fontId="5" fillId="0" borderId="49" xfId="35" applyNumberFormat="1" applyFont="1" applyFill="1" applyBorder="1" applyAlignment="1">
      <alignment horizontal="center" vertical="center"/>
      <protection/>
    </xf>
    <xf numFmtId="0" fontId="5" fillId="0" borderId="46" xfId="35" applyFont="1" applyFill="1" applyBorder="1" applyAlignment="1">
      <alignment horizontal="center" vertical="center"/>
      <protection/>
    </xf>
    <xf numFmtId="0" fontId="5" fillId="0" borderId="47" xfId="35" applyFont="1" applyFill="1" applyBorder="1" applyAlignment="1">
      <alignment horizontal="center" vertical="center"/>
      <protection/>
    </xf>
    <xf numFmtId="1" fontId="5" fillId="33" borderId="48" xfId="35" applyNumberFormat="1" applyFont="1" applyFill="1" applyBorder="1" applyAlignment="1">
      <alignment horizontal="center" vertical="center"/>
      <protection/>
    </xf>
    <xf numFmtId="0" fontId="5" fillId="0" borderId="50" xfId="35" applyFont="1" applyFill="1" applyBorder="1" applyAlignment="1">
      <alignment horizontal="center" vertical="center"/>
      <protection/>
    </xf>
    <xf numFmtId="1" fontId="5" fillId="33" borderId="48" xfId="0" applyNumberFormat="1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/>
    </xf>
    <xf numFmtId="1" fontId="5" fillId="0" borderId="35" xfId="43" applyNumberFormat="1" applyFont="1" applyFill="1" applyBorder="1" applyAlignment="1">
      <alignment horizontal="center" vertical="center"/>
      <protection/>
    </xf>
    <xf numFmtId="0" fontId="5" fillId="0" borderId="32" xfId="43" applyFont="1" applyFill="1" applyBorder="1" applyAlignment="1">
      <alignment horizontal="center" vertical="center"/>
      <protection/>
    </xf>
    <xf numFmtId="1" fontId="5" fillId="33" borderId="34" xfId="43" applyNumberFormat="1" applyFont="1" applyFill="1" applyBorder="1" applyAlignment="1">
      <alignment horizontal="center" vertical="center"/>
      <protection/>
    </xf>
    <xf numFmtId="0" fontId="5" fillId="33" borderId="34" xfId="43" applyFont="1" applyFill="1" applyBorder="1" applyAlignment="1">
      <alignment horizontal="center" vertical="center"/>
      <protection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/>
    </xf>
    <xf numFmtId="0" fontId="5" fillId="0" borderId="58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6" fillId="33" borderId="58" xfId="0" applyFont="1" applyFill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33" borderId="57" xfId="0" applyFont="1" applyFill="1" applyBorder="1" applyAlignment="1">
      <alignment horizontal="center" vertical="center"/>
    </xf>
    <xf numFmtId="0" fontId="6" fillId="0" borderId="58" xfId="0" applyFont="1" applyBorder="1" applyAlignment="1">
      <alignment horizontal="center" vertical="center" wrapText="1"/>
    </xf>
    <xf numFmtId="0" fontId="5" fillId="0" borderId="61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2" fontId="5" fillId="0" borderId="62" xfId="0" applyNumberFormat="1" applyFont="1" applyFill="1" applyBorder="1" applyAlignment="1">
      <alignment horizontal="center" vertical="center"/>
    </xf>
    <xf numFmtId="0" fontId="5" fillId="0" borderId="63" xfId="0" applyFont="1" applyFill="1" applyBorder="1" applyAlignment="1">
      <alignment horizontal="center" vertical="center"/>
    </xf>
    <xf numFmtId="0" fontId="5" fillId="0" borderId="64" xfId="0" applyFont="1" applyFill="1" applyBorder="1" applyAlignment="1">
      <alignment horizontal="center" vertical="center"/>
    </xf>
    <xf numFmtId="0" fontId="5" fillId="0" borderId="65" xfId="0" applyFont="1" applyFill="1" applyBorder="1" applyAlignment="1">
      <alignment horizontal="center" vertical="center"/>
    </xf>
    <xf numFmtId="0" fontId="5" fillId="0" borderId="66" xfId="0" applyFont="1" applyFill="1" applyBorder="1" applyAlignment="1">
      <alignment horizontal="center" vertical="center"/>
    </xf>
    <xf numFmtId="0" fontId="5" fillId="0" borderId="67" xfId="43" applyFont="1" applyFill="1" applyBorder="1" applyAlignment="1">
      <alignment horizontal="center" vertical="center"/>
      <protection/>
    </xf>
    <xf numFmtId="1" fontId="5" fillId="0" borderId="65" xfId="35" applyNumberFormat="1" applyFont="1" applyFill="1" applyBorder="1" applyAlignment="1">
      <alignment horizontal="center" vertical="center"/>
      <protection/>
    </xf>
    <xf numFmtId="0" fontId="5" fillId="0" borderId="66" xfId="35" applyFont="1" applyFill="1" applyBorder="1" applyAlignment="1">
      <alignment horizontal="center" vertical="center"/>
      <protection/>
    </xf>
    <xf numFmtId="0" fontId="5" fillId="0" borderId="67" xfId="35" applyFont="1" applyFill="1" applyBorder="1" applyAlignment="1">
      <alignment horizontal="center" vertical="center"/>
      <protection/>
    </xf>
    <xf numFmtId="2" fontId="5" fillId="0" borderId="68" xfId="0" applyNumberFormat="1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67" xfId="0" applyFont="1" applyFill="1" applyBorder="1" applyAlignment="1">
      <alignment horizontal="center" vertical="center"/>
    </xf>
    <xf numFmtId="0" fontId="5" fillId="0" borderId="63" xfId="0" applyFont="1" applyFill="1" applyBorder="1" applyAlignment="1">
      <alignment/>
    </xf>
    <xf numFmtId="0" fontId="5" fillId="0" borderId="63" xfId="0" applyFont="1" applyFill="1" applyBorder="1" applyAlignment="1">
      <alignment horizontal="left"/>
    </xf>
    <xf numFmtId="0" fontId="5" fillId="0" borderId="63" xfId="0" applyFont="1" applyFill="1" applyBorder="1" applyAlignment="1">
      <alignment vertical="center"/>
    </xf>
    <xf numFmtId="0" fontId="5" fillId="0" borderId="63" xfId="0" applyFont="1" applyFill="1" applyBorder="1" applyAlignment="1">
      <alignment horizontal="left" vertical="center"/>
    </xf>
    <xf numFmtId="0" fontId="5" fillId="0" borderId="64" xfId="0" applyFont="1" applyFill="1" applyBorder="1" applyAlignment="1">
      <alignment/>
    </xf>
    <xf numFmtId="0" fontId="5" fillId="0" borderId="69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6" fillId="0" borderId="69" xfId="0" applyFont="1" applyBorder="1" applyAlignment="1">
      <alignment horizontal="center" vertical="center"/>
    </xf>
    <xf numFmtId="1" fontId="5" fillId="33" borderId="63" xfId="35" applyNumberFormat="1" applyFont="1" applyFill="1" applyBorder="1" applyAlignment="1">
      <alignment horizontal="center" vertical="center"/>
      <protection/>
    </xf>
    <xf numFmtId="0" fontId="6" fillId="33" borderId="71" xfId="0" applyFont="1" applyFill="1" applyBorder="1" applyAlignment="1">
      <alignment horizontal="center" vertical="center" wrapText="1"/>
    </xf>
    <xf numFmtId="1" fontId="5" fillId="33" borderId="62" xfId="0" applyNumberFormat="1" applyFont="1" applyFill="1" applyBorder="1" applyAlignment="1">
      <alignment horizontal="center" vertical="center"/>
    </xf>
    <xf numFmtId="0" fontId="6" fillId="0" borderId="72" xfId="0" applyFont="1" applyBorder="1" applyAlignment="1">
      <alignment horizontal="center" vertical="center"/>
    </xf>
    <xf numFmtId="0" fontId="5" fillId="0" borderId="72" xfId="35" applyFont="1" applyFill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70" xfId="0" applyBorder="1" applyAlignment="1">
      <alignment horizontal="center"/>
    </xf>
    <xf numFmtId="0" fontId="5" fillId="0" borderId="75" xfId="0" applyFont="1" applyFill="1" applyBorder="1" applyAlignment="1">
      <alignment horizontal="center"/>
    </xf>
    <xf numFmtId="0" fontId="5" fillId="0" borderId="75" xfId="0" applyFont="1" applyFill="1" applyBorder="1" applyAlignment="1">
      <alignment horizontal="center" vertical="center"/>
    </xf>
    <xf numFmtId="0" fontId="5" fillId="0" borderId="76" xfId="0" applyFont="1" applyFill="1" applyBorder="1" applyAlignment="1">
      <alignment horizontal="center"/>
    </xf>
    <xf numFmtId="0" fontId="0" fillId="0" borderId="73" xfId="0" applyBorder="1" applyAlignment="1">
      <alignment horizontal="center"/>
    </xf>
    <xf numFmtId="0" fontId="5" fillId="0" borderId="64" xfId="0" applyFont="1" applyFill="1" applyBorder="1" applyAlignment="1">
      <alignment vertical="center"/>
    </xf>
    <xf numFmtId="0" fontId="5" fillId="0" borderId="76" xfId="0" applyFont="1" applyFill="1" applyBorder="1" applyAlignment="1">
      <alignment horizontal="center" vertical="center"/>
    </xf>
    <xf numFmtId="0" fontId="5" fillId="0" borderId="64" xfId="0" applyFont="1" applyFill="1" applyBorder="1" applyAlignment="1">
      <alignment horizontal="left"/>
    </xf>
    <xf numFmtId="0" fontId="4" fillId="0" borderId="18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 wrapText="1"/>
    </xf>
    <xf numFmtId="0" fontId="0" fillId="0" borderId="58" xfId="0" applyFont="1" applyBorder="1" applyAlignment="1">
      <alignment horizontal="center" vertical="center"/>
    </xf>
    <xf numFmtId="0" fontId="0" fillId="0" borderId="77" xfId="0" applyFont="1" applyBorder="1" applyAlignment="1">
      <alignment horizontal="center" vertical="center"/>
    </xf>
  </cellXfs>
  <cellStyles count="5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y 10" xfId="35"/>
    <cellStyle name="čárky 11" xfId="36"/>
    <cellStyle name="čárky 12" xfId="37"/>
    <cellStyle name="čárky 13" xfId="38"/>
    <cellStyle name="čárky 3" xfId="39"/>
    <cellStyle name="čárky 5" xfId="40"/>
    <cellStyle name="čárky 6" xfId="41"/>
    <cellStyle name="čárky 7" xfId="42"/>
    <cellStyle name="čárky 8" xfId="43"/>
    <cellStyle name="čárky 9" xfId="44"/>
    <cellStyle name="Comma [0]" xfId="45"/>
    <cellStyle name="Chybně" xfId="46"/>
    <cellStyle name="Kontrolní buňka" xfId="47"/>
    <cellStyle name="Currency" xfId="48"/>
    <cellStyle name="Currency [0]" xfId="49"/>
    <cellStyle name="Nadpis 1" xfId="50"/>
    <cellStyle name="Nadpis 2" xfId="51"/>
    <cellStyle name="Nadpis 3" xfId="52"/>
    <cellStyle name="Nadpis 4" xfId="53"/>
    <cellStyle name="Název" xfId="54"/>
    <cellStyle name="Neutrální" xfId="55"/>
    <cellStyle name="normální 3" xfId="56"/>
    <cellStyle name="Poznámka" xfId="57"/>
    <cellStyle name="Percent" xfId="58"/>
    <cellStyle name="Propojená buňka" xfId="59"/>
    <cellStyle name="Správně" xfId="60"/>
    <cellStyle name="Text upozornění" xfId="61"/>
    <cellStyle name="Vstup" xfId="62"/>
    <cellStyle name="Výpočet" xfId="63"/>
    <cellStyle name="Výstup" xfId="64"/>
    <cellStyle name="Vysvětlující text" xfId="65"/>
    <cellStyle name="Zvýraznění 1" xfId="66"/>
    <cellStyle name="Zvýraznění 2" xfId="67"/>
    <cellStyle name="Zvýraznění 3" xfId="68"/>
    <cellStyle name="Zvýraznění 4" xfId="69"/>
    <cellStyle name="Zvýraznění 5" xfId="70"/>
    <cellStyle name="Zvýraznění 6" xfId="71"/>
  </cellStyles>
  <dxfs count="42">
    <dxf>
      <font>
        <b/>
        <i val="0"/>
        <sz val="11"/>
        <color indexed="10"/>
      </font>
    </dxf>
    <dxf>
      <font>
        <b/>
        <i val="0"/>
        <sz val="11"/>
        <color indexed="30"/>
      </font>
    </dxf>
    <dxf>
      <font>
        <b/>
        <i val="0"/>
        <sz val="11"/>
        <color indexed="11"/>
      </font>
    </dxf>
    <dxf>
      <font>
        <b/>
        <i val="0"/>
        <sz val="11"/>
        <color indexed="10"/>
      </font>
    </dxf>
    <dxf>
      <font>
        <b/>
        <i val="0"/>
        <sz val="11"/>
        <color indexed="30"/>
      </font>
    </dxf>
    <dxf>
      <font>
        <b/>
        <i val="0"/>
        <sz val="11"/>
        <color indexed="11"/>
      </font>
    </dxf>
    <dxf>
      <font>
        <b/>
        <i val="0"/>
        <sz val="11"/>
        <color indexed="10"/>
      </font>
    </dxf>
    <dxf>
      <font>
        <b/>
        <i val="0"/>
        <sz val="11"/>
        <color indexed="30"/>
      </font>
    </dxf>
    <dxf>
      <font>
        <b/>
        <i val="0"/>
        <sz val="11"/>
        <color indexed="11"/>
      </font>
    </dxf>
    <dxf>
      <font>
        <b/>
        <i val="0"/>
        <sz val="11"/>
        <color indexed="10"/>
      </font>
    </dxf>
    <dxf>
      <font>
        <b/>
        <i val="0"/>
        <sz val="11"/>
        <color indexed="30"/>
      </font>
    </dxf>
    <dxf>
      <font>
        <b/>
        <i val="0"/>
        <sz val="11"/>
        <color indexed="11"/>
      </font>
    </dxf>
    <dxf>
      <font>
        <b/>
        <i val="0"/>
        <sz val="11"/>
        <color indexed="10"/>
      </font>
    </dxf>
    <dxf>
      <font>
        <b/>
        <i val="0"/>
        <sz val="11"/>
        <color indexed="30"/>
      </font>
    </dxf>
    <dxf>
      <font>
        <b/>
        <i val="0"/>
        <sz val="11"/>
        <color indexed="11"/>
      </font>
    </dxf>
    <dxf>
      <font>
        <b/>
        <i val="0"/>
        <sz val="11"/>
        <color indexed="10"/>
      </font>
    </dxf>
    <dxf>
      <font>
        <b/>
        <i val="0"/>
        <sz val="11"/>
        <color indexed="30"/>
      </font>
    </dxf>
    <dxf>
      <font>
        <b/>
        <i val="0"/>
        <sz val="11"/>
        <color indexed="11"/>
      </font>
    </dxf>
    <dxf>
      <font>
        <b/>
        <i val="0"/>
        <sz val="11"/>
        <color indexed="10"/>
      </font>
    </dxf>
    <dxf>
      <font>
        <b/>
        <i val="0"/>
        <sz val="11"/>
        <color indexed="30"/>
      </font>
    </dxf>
    <dxf>
      <font>
        <b/>
        <i val="0"/>
        <sz val="11"/>
        <color indexed="11"/>
      </font>
    </dxf>
    <dxf>
      <font>
        <b/>
        <i val="0"/>
        <sz val="11"/>
        <color indexed="10"/>
      </font>
    </dxf>
    <dxf>
      <font>
        <b/>
        <i val="0"/>
        <sz val="11"/>
        <color indexed="30"/>
      </font>
    </dxf>
    <dxf>
      <font>
        <b/>
        <i val="0"/>
        <sz val="11"/>
        <color indexed="11"/>
      </font>
    </dxf>
    <dxf>
      <font>
        <b/>
        <i val="0"/>
        <sz val="11"/>
        <color indexed="10"/>
      </font>
    </dxf>
    <dxf>
      <font>
        <b/>
        <i val="0"/>
        <sz val="11"/>
        <color indexed="30"/>
      </font>
    </dxf>
    <dxf>
      <font>
        <b/>
        <i val="0"/>
        <sz val="11"/>
        <color indexed="11"/>
      </font>
    </dxf>
    <dxf>
      <font>
        <b/>
        <i val="0"/>
        <sz val="11"/>
        <color indexed="10"/>
      </font>
    </dxf>
    <dxf>
      <font>
        <b/>
        <i val="0"/>
        <sz val="11"/>
        <color indexed="30"/>
      </font>
    </dxf>
    <dxf>
      <font>
        <b/>
        <i val="0"/>
        <sz val="11"/>
        <color indexed="11"/>
      </font>
    </dxf>
    <dxf>
      <font>
        <b/>
        <i val="0"/>
        <sz val="11"/>
        <color indexed="10"/>
      </font>
    </dxf>
    <dxf>
      <font>
        <b/>
        <i val="0"/>
        <sz val="11"/>
        <color indexed="30"/>
      </font>
    </dxf>
    <dxf>
      <font>
        <b/>
        <i val="0"/>
        <sz val="11"/>
        <color indexed="11"/>
      </font>
    </dxf>
    <dxf>
      <font>
        <b/>
        <i val="0"/>
        <sz val="11"/>
        <color indexed="10"/>
      </font>
    </dxf>
    <dxf>
      <font>
        <b/>
        <i val="0"/>
        <sz val="11"/>
        <color indexed="30"/>
      </font>
    </dxf>
    <dxf>
      <font>
        <b/>
        <i val="0"/>
        <sz val="11"/>
        <color indexed="11"/>
      </font>
    </dxf>
    <dxf>
      <font>
        <b/>
        <i val="0"/>
        <sz val="11"/>
        <color indexed="10"/>
      </font>
    </dxf>
    <dxf>
      <font>
        <b/>
        <i val="0"/>
        <sz val="11"/>
        <color indexed="30"/>
      </font>
    </dxf>
    <dxf>
      <font>
        <b/>
        <i val="0"/>
        <sz val="11"/>
        <color indexed="11"/>
      </font>
    </dxf>
    <dxf>
      <font>
        <b/>
        <i val="0"/>
        <sz val="11"/>
        <color rgb="FF00FF00"/>
      </font>
      <border/>
    </dxf>
    <dxf>
      <font>
        <b/>
        <i val="0"/>
        <sz val="11"/>
        <color rgb="FF0066CC"/>
      </font>
      <border/>
    </dxf>
    <dxf>
      <font>
        <b/>
        <i val="0"/>
        <sz val="11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38100</xdr:rowOff>
    </xdr:from>
    <xdr:to>
      <xdr:col>4</xdr:col>
      <xdr:colOff>247650</xdr:colOff>
      <xdr:row>1</xdr:row>
      <xdr:rowOff>190500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8100"/>
          <a:ext cx="296227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371475</xdr:rowOff>
    </xdr:from>
    <xdr:to>
      <xdr:col>4</xdr:col>
      <xdr:colOff>161925</xdr:colOff>
      <xdr:row>2</xdr:row>
      <xdr:rowOff>219075</xdr:rowOff>
    </xdr:to>
    <xdr:pic>
      <xdr:nvPicPr>
        <xdr:cNvPr id="1" name="Obrázek 2" descr="ftk_06849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371475"/>
          <a:ext cx="193357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showGridLines="0" zoomScale="120" zoomScaleNormal="120" zoomScalePageLayoutView="0" workbookViewId="0" topLeftCell="A1">
      <selection activeCell="Q4" sqref="Q4"/>
    </sheetView>
  </sheetViews>
  <sheetFormatPr defaultColWidth="9.140625" defaultRowHeight="15"/>
  <cols>
    <col min="1" max="1" width="4.28125" style="1" customWidth="1"/>
    <col min="2" max="2" width="23.8515625" style="0" customWidth="1"/>
    <col min="3" max="5" width="7.00390625" style="2" customWidth="1"/>
    <col min="6" max="6" width="7.00390625" style="1" customWidth="1"/>
    <col min="7" max="7" width="8.8515625" style="1" customWidth="1"/>
    <col min="8" max="10" width="7.00390625" style="1" customWidth="1"/>
    <col min="11" max="11" width="8.8515625" style="1" customWidth="1"/>
    <col min="12" max="12" width="7.00390625" style="1" customWidth="1"/>
    <col min="13" max="13" width="8.8515625" style="3" customWidth="1"/>
    <col min="14" max="14" width="9.57421875" style="3" customWidth="1"/>
  </cols>
  <sheetData>
    <row r="1" spans="1:15" ht="105" customHeight="1">
      <c r="A1" s="4"/>
      <c r="B1" s="5"/>
      <c r="C1" s="5"/>
      <c r="D1" s="5"/>
      <c r="E1" s="139" t="s">
        <v>0</v>
      </c>
      <c r="F1" s="139"/>
      <c r="G1" s="139"/>
      <c r="H1" s="139"/>
      <c r="I1" s="139"/>
      <c r="J1" s="139"/>
      <c r="K1" s="139"/>
      <c r="L1" s="139"/>
      <c r="M1" s="139"/>
      <c r="N1" s="139"/>
      <c r="O1" s="6"/>
    </row>
    <row r="2" spans="1:15" ht="19.5" customHeight="1">
      <c r="A2" s="7"/>
      <c r="B2" s="8"/>
      <c r="C2" s="8"/>
      <c r="D2" s="8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9"/>
    </row>
    <row r="3" spans="1:15" ht="19.5" customHeight="1">
      <c r="A3" s="10"/>
      <c r="B3" s="11"/>
      <c r="C3" s="140" t="s">
        <v>1</v>
      </c>
      <c r="D3" s="140"/>
      <c r="E3" s="140"/>
      <c r="F3" s="140"/>
      <c r="G3" s="140"/>
      <c r="H3" s="140" t="s">
        <v>2</v>
      </c>
      <c r="I3" s="140"/>
      <c r="J3" s="140"/>
      <c r="K3" s="140"/>
      <c r="L3" s="140" t="s">
        <v>3</v>
      </c>
      <c r="M3" s="140"/>
      <c r="N3" s="140"/>
      <c r="O3" s="12"/>
    </row>
    <row r="4" spans="1:15" ht="25.5">
      <c r="A4" s="13" t="s">
        <v>4</v>
      </c>
      <c r="B4" s="14" t="s">
        <v>5</v>
      </c>
      <c r="C4" s="15" t="s">
        <v>6</v>
      </c>
      <c r="D4" s="16" t="s">
        <v>7</v>
      </c>
      <c r="E4" s="16" t="s">
        <v>8</v>
      </c>
      <c r="F4" s="17" t="s">
        <v>9</v>
      </c>
      <c r="G4" s="18" t="s">
        <v>10</v>
      </c>
      <c r="H4" s="19" t="s">
        <v>6</v>
      </c>
      <c r="I4" s="20" t="s">
        <v>7</v>
      </c>
      <c r="J4" s="17" t="s">
        <v>8</v>
      </c>
      <c r="K4" s="21" t="s">
        <v>10</v>
      </c>
      <c r="L4" s="22" t="s">
        <v>6</v>
      </c>
      <c r="M4" s="23" t="s">
        <v>11</v>
      </c>
      <c r="N4" s="24" t="s">
        <v>12</v>
      </c>
      <c r="O4" s="25" t="s">
        <v>13</v>
      </c>
    </row>
    <row r="5" spans="1:15" s="39" customFormat="1" ht="15">
      <c r="A5" s="26">
        <v>1</v>
      </c>
      <c r="B5" s="27" t="s">
        <v>14</v>
      </c>
      <c r="C5" s="28">
        <v>153</v>
      </c>
      <c r="D5" s="28">
        <v>234</v>
      </c>
      <c r="E5" s="28">
        <v>221</v>
      </c>
      <c r="F5" s="29">
        <v>256</v>
      </c>
      <c r="G5" s="30">
        <f aca="true" t="shared" si="0" ref="G5:G21">SUM(C5:F5)</f>
        <v>864</v>
      </c>
      <c r="H5" s="31">
        <f aca="true" t="shared" si="1" ref="H5:H21">AVERAGE(C5:F5)</f>
        <v>216</v>
      </c>
      <c r="I5" s="32">
        <v>231</v>
      </c>
      <c r="J5" s="33">
        <v>276</v>
      </c>
      <c r="K5" s="34">
        <f aca="true" t="shared" si="2" ref="K5:K21">SUM(H5:J5)</f>
        <v>723</v>
      </c>
      <c r="L5" s="35">
        <v>254</v>
      </c>
      <c r="M5" s="36">
        <f aca="true" t="shared" si="3" ref="M5:M21">SUM(H5:J5)+L5</f>
        <v>977</v>
      </c>
      <c r="N5" s="37">
        <f aca="true" t="shared" si="4" ref="N5:N21">AVERAGE(C5:F5,I5:J5,L5)</f>
        <v>232.14285714285714</v>
      </c>
      <c r="O5" s="38">
        <v>17</v>
      </c>
    </row>
    <row r="6" spans="1:15" s="39" customFormat="1" ht="15">
      <c r="A6" s="40">
        <v>2</v>
      </c>
      <c r="B6" s="41" t="s">
        <v>15</v>
      </c>
      <c r="C6" s="42">
        <v>242</v>
      </c>
      <c r="D6" s="42">
        <v>243</v>
      </c>
      <c r="E6" s="42">
        <v>201</v>
      </c>
      <c r="F6" s="43">
        <v>238</v>
      </c>
      <c r="G6" s="44">
        <f t="shared" si="0"/>
        <v>924</v>
      </c>
      <c r="H6" s="45">
        <f t="shared" si="1"/>
        <v>231</v>
      </c>
      <c r="I6" s="46">
        <v>230</v>
      </c>
      <c r="J6" s="47">
        <v>254</v>
      </c>
      <c r="K6" s="48">
        <f t="shared" si="2"/>
        <v>715</v>
      </c>
      <c r="L6" s="49">
        <v>191</v>
      </c>
      <c r="M6" s="50">
        <f t="shared" si="3"/>
        <v>906</v>
      </c>
      <c r="N6" s="51">
        <f t="shared" si="4"/>
        <v>228.42857142857142</v>
      </c>
      <c r="O6" s="52">
        <v>16</v>
      </c>
    </row>
    <row r="7" spans="1:15" s="39" customFormat="1" ht="15">
      <c r="A7" s="40">
        <v>3</v>
      </c>
      <c r="B7" s="53" t="s">
        <v>16</v>
      </c>
      <c r="C7" s="42">
        <v>278</v>
      </c>
      <c r="D7" s="42">
        <v>248</v>
      </c>
      <c r="E7" s="42">
        <v>218</v>
      </c>
      <c r="F7" s="47">
        <v>264</v>
      </c>
      <c r="G7" s="44">
        <f t="shared" si="0"/>
        <v>1008</v>
      </c>
      <c r="H7" s="45">
        <f t="shared" si="1"/>
        <v>252</v>
      </c>
      <c r="I7" s="46">
        <v>254</v>
      </c>
      <c r="J7" s="47">
        <v>200</v>
      </c>
      <c r="K7" s="48">
        <f t="shared" si="2"/>
        <v>706</v>
      </c>
      <c r="L7" s="49">
        <v>180</v>
      </c>
      <c r="M7" s="50">
        <f t="shared" si="3"/>
        <v>886</v>
      </c>
      <c r="N7" s="51">
        <f t="shared" si="4"/>
        <v>234.57142857142858</v>
      </c>
      <c r="O7" s="52">
        <v>15</v>
      </c>
    </row>
    <row r="8" spans="1:15" s="39" customFormat="1" ht="15">
      <c r="A8" s="40">
        <v>4</v>
      </c>
      <c r="B8" s="53" t="s">
        <v>17</v>
      </c>
      <c r="C8" s="42">
        <v>160</v>
      </c>
      <c r="D8" s="42">
        <v>175</v>
      </c>
      <c r="E8" s="42">
        <v>202</v>
      </c>
      <c r="F8" s="43">
        <v>250</v>
      </c>
      <c r="G8" s="44">
        <f t="shared" si="0"/>
        <v>787</v>
      </c>
      <c r="H8" s="45">
        <f t="shared" si="1"/>
        <v>196.75</v>
      </c>
      <c r="I8" s="46">
        <v>256</v>
      </c>
      <c r="J8" s="47">
        <v>212</v>
      </c>
      <c r="K8" s="48">
        <f t="shared" si="2"/>
        <v>664.75</v>
      </c>
      <c r="L8" s="49">
        <v>220</v>
      </c>
      <c r="M8" s="50">
        <f t="shared" si="3"/>
        <v>884.75</v>
      </c>
      <c r="N8" s="51">
        <f t="shared" si="4"/>
        <v>210.71428571428572</v>
      </c>
      <c r="O8" s="52">
        <v>14</v>
      </c>
    </row>
    <row r="9" spans="1:15" s="39" customFormat="1" ht="15">
      <c r="A9" s="40">
        <v>5</v>
      </c>
      <c r="B9" s="41" t="s">
        <v>18</v>
      </c>
      <c r="C9" s="42">
        <v>191</v>
      </c>
      <c r="D9" s="42">
        <v>228</v>
      </c>
      <c r="E9" s="42">
        <v>208</v>
      </c>
      <c r="F9" s="43">
        <v>163</v>
      </c>
      <c r="G9" s="44">
        <f t="shared" si="0"/>
        <v>790</v>
      </c>
      <c r="H9" s="45">
        <f t="shared" si="1"/>
        <v>197.5</v>
      </c>
      <c r="I9" s="46">
        <v>209</v>
      </c>
      <c r="J9" s="47">
        <v>212</v>
      </c>
      <c r="K9" s="48">
        <f t="shared" si="2"/>
        <v>618.5</v>
      </c>
      <c r="L9" s="49">
        <v>240</v>
      </c>
      <c r="M9" s="50">
        <f t="shared" si="3"/>
        <v>858.5</v>
      </c>
      <c r="N9" s="51">
        <f t="shared" si="4"/>
        <v>207.28571428571428</v>
      </c>
      <c r="O9" s="52">
        <v>13</v>
      </c>
    </row>
    <row r="10" spans="1:15" s="39" customFormat="1" ht="15">
      <c r="A10" s="54">
        <v>6</v>
      </c>
      <c r="B10" s="55" t="s">
        <v>19</v>
      </c>
      <c r="C10" s="56">
        <v>196</v>
      </c>
      <c r="D10" s="56">
        <v>190</v>
      </c>
      <c r="E10" s="56">
        <v>197</v>
      </c>
      <c r="F10" s="57">
        <v>224</v>
      </c>
      <c r="G10" s="58">
        <f t="shared" si="0"/>
        <v>807</v>
      </c>
      <c r="H10" s="59">
        <f t="shared" si="1"/>
        <v>201.75</v>
      </c>
      <c r="I10" s="60">
        <v>213</v>
      </c>
      <c r="J10" s="61">
        <v>268</v>
      </c>
      <c r="K10" s="62">
        <f t="shared" si="2"/>
        <v>682.75</v>
      </c>
      <c r="L10" s="63">
        <v>173</v>
      </c>
      <c r="M10" s="64">
        <f t="shared" si="3"/>
        <v>855.75</v>
      </c>
      <c r="N10" s="65">
        <f t="shared" si="4"/>
        <v>208.71428571428572</v>
      </c>
      <c r="O10" s="66">
        <v>12</v>
      </c>
    </row>
    <row r="11" spans="1:15" s="39" customFormat="1" ht="15">
      <c r="A11" s="67">
        <v>7</v>
      </c>
      <c r="B11" s="68" t="s">
        <v>20</v>
      </c>
      <c r="C11" s="69">
        <v>186</v>
      </c>
      <c r="D11" s="69">
        <v>212</v>
      </c>
      <c r="E11" s="69">
        <v>232</v>
      </c>
      <c r="F11" s="70">
        <v>166</v>
      </c>
      <c r="G11" s="71">
        <f t="shared" si="0"/>
        <v>796</v>
      </c>
      <c r="H11" s="72">
        <f t="shared" si="1"/>
        <v>199</v>
      </c>
      <c r="I11" s="73">
        <v>211</v>
      </c>
      <c r="J11" s="74">
        <v>205</v>
      </c>
      <c r="K11" s="75">
        <f t="shared" si="2"/>
        <v>615</v>
      </c>
      <c r="L11" s="76"/>
      <c r="M11" s="77">
        <f t="shared" si="3"/>
        <v>615</v>
      </c>
      <c r="N11" s="78">
        <f t="shared" si="4"/>
        <v>202</v>
      </c>
      <c r="O11" s="38">
        <v>11</v>
      </c>
    </row>
    <row r="12" spans="1:15" s="39" customFormat="1" ht="15">
      <c r="A12" s="40">
        <v>8</v>
      </c>
      <c r="B12" s="53" t="s">
        <v>21</v>
      </c>
      <c r="C12" s="42">
        <v>176</v>
      </c>
      <c r="D12" s="42">
        <v>211</v>
      </c>
      <c r="E12" s="42">
        <v>210</v>
      </c>
      <c r="F12" s="47">
        <v>158</v>
      </c>
      <c r="G12" s="44">
        <f t="shared" si="0"/>
        <v>755</v>
      </c>
      <c r="H12" s="45">
        <f t="shared" si="1"/>
        <v>188.75</v>
      </c>
      <c r="I12" s="46">
        <v>198</v>
      </c>
      <c r="J12" s="47">
        <v>212</v>
      </c>
      <c r="K12" s="48">
        <f t="shared" si="2"/>
        <v>598.75</v>
      </c>
      <c r="L12" s="49"/>
      <c r="M12" s="50">
        <f t="shared" si="3"/>
        <v>598.75</v>
      </c>
      <c r="N12" s="51">
        <f t="shared" si="4"/>
        <v>194.16666666666666</v>
      </c>
      <c r="O12" s="52">
        <v>10</v>
      </c>
    </row>
    <row r="13" spans="1:15" ht="15">
      <c r="A13" s="40">
        <v>9</v>
      </c>
      <c r="B13" s="41" t="s">
        <v>22</v>
      </c>
      <c r="C13" s="42">
        <v>173</v>
      </c>
      <c r="D13" s="42">
        <v>234</v>
      </c>
      <c r="E13" s="42">
        <v>155</v>
      </c>
      <c r="F13" s="43">
        <v>244</v>
      </c>
      <c r="G13" s="44">
        <f t="shared" si="0"/>
        <v>806</v>
      </c>
      <c r="H13" s="45">
        <f t="shared" si="1"/>
        <v>201.5</v>
      </c>
      <c r="I13" s="46">
        <v>164</v>
      </c>
      <c r="J13" s="47">
        <v>207</v>
      </c>
      <c r="K13" s="48">
        <f t="shared" si="2"/>
        <v>572.5</v>
      </c>
      <c r="L13" s="49"/>
      <c r="M13" s="50">
        <f t="shared" si="3"/>
        <v>572.5</v>
      </c>
      <c r="N13" s="51">
        <f t="shared" si="4"/>
        <v>196.16666666666666</v>
      </c>
      <c r="O13" s="52">
        <v>9</v>
      </c>
    </row>
    <row r="14" spans="1:15" ht="15">
      <c r="A14" s="40">
        <v>10</v>
      </c>
      <c r="B14" s="53" t="s">
        <v>23</v>
      </c>
      <c r="C14" s="42">
        <v>240</v>
      </c>
      <c r="D14" s="42">
        <v>226</v>
      </c>
      <c r="E14" s="42">
        <v>244</v>
      </c>
      <c r="F14" s="47">
        <v>199</v>
      </c>
      <c r="G14" s="44">
        <f t="shared" si="0"/>
        <v>909</v>
      </c>
      <c r="H14" s="45">
        <f t="shared" si="1"/>
        <v>227.25</v>
      </c>
      <c r="I14" s="46">
        <v>147</v>
      </c>
      <c r="J14" s="47">
        <v>195</v>
      </c>
      <c r="K14" s="48">
        <f t="shared" si="2"/>
        <v>569.25</v>
      </c>
      <c r="L14" s="49"/>
      <c r="M14" s="50">
        <f t="shared" si="3"/>
        <v>569.25</v>
      </c>
      <c r="N14" s="51">
        <f t="shared" si="4"/>
        <v>208.5</v>
      </c>
      <c r="O14" s="52">
        <v>8</v>
      </c>
    </row>
    <row r="15" spans="1:15" ht="15">
      <c r="A15" s="40">
        <v>11</v>
      </c>
      <c r="B15" s="53" t="s">
        <v>24</v>
      </c>
      <c r="C15" s="42">
        <v>203</v>
      </c>
      <c r="D15" s="42">
        <v>172</v>
      </c>
      <c r="E15" s="42">
        <v>220</v>
      </c>
      <c r="F15" s="47">
        <v>206</v>
      </c>
      <c r="G15" s="44">
        <f t="shared" si="0"/>
        <v>801</v>
      </c>
      <c r="H15" s="45">
        <f t="shared" si="1"/>
        <v>200.25</v>
      </c>
      <c r="I15" s="46">
        <v>173</v>
      </c>
      <c r="J15" s="47">
        <v>190</v>
      </c>
      <c r="K15" s="48">
        <f t="shared" si="2"/>
        <v>563.25</v>
      </c>
      <c r="L15" s="49"/>
      <c r="M15" s="50">
        <f t="shared" si="3"/>
        <v>563.25</v>
      </c>
      <c r="N15" s="51">
        <f t="shared" si="4"/>
        <v>194</v>
      </c>
      <c r="O15" s="52">
        <v>7</v>
      </c>
    </row>
    <row r="16" spans="1:15" ht="15">
      <c r="A16" s="54">
        <v>12</v>
      </c>
      <c r="B16" s="79" t="s">
        <v>25</v>
      </c>
      <c r="C16" s="56">
        <v>211</v>
      </c>
      <c r="D16" s="56">
        <v>256</v>
      </c>
      <c r="E16" s="56">
        <v>142</v>
      </c>
      <c r="F16" s="57">
        <v>199</v>
      </c>
      <c r="G16" s="58">
        <f t="shared" si="0"/>
        <v>808</v>
      </c>
      <c r="H16" s="59">
        <f t="shared" si="1"/>
        <v>202</v>
      </c>
      <c r="I16" s="60">
        <v>164</v>
      </c>
      <c r="J16" s="61">
        <v>183</v>
      </c>
      <c r="K16" s="62">
        <f t="shared" si="2"/>
        <v>549</v>
      </c>
      <c r="L16" s="63"/>
      <c r="M16" s="64">
        <f t="shared" si="3"/>
        <v>549</v>
      </c>
      <c r="N16" s="65">
        <f t="shared" si="4"/>
        <v>192.5</v>
      </c>
      <c r="O16" s="66">
        <v>6</v>
      </c>
    </row>
    <row r="17" spans="1:15" ht="15">
      <c r="A17" s="67">
        <v>13</v>
      </c>
      <c r="B17" s="68" t="s">
        <v>26</v>
      </c>
      <c r="C17" s="42">
        <v>171</v>
      </c>
      <c r="D17" s="42">
        <v>197</v>
      </c>
      <c r="E17" s="42">
        <v>195</v>
      </c>
      <c r="F17" s="47">
        <v>150</v>
      </c>
      <c r="G17" s="71">
        <f t="shared" si="0"/>
        <v>713</v>
      </c>
      <c r="H17" s="72">
        <f t="shared" si="1"/>
        <v>178.25</v>
      </c>
      <c r="I17" s="73"/>
      <c r="J17" s="74"/>
      <c r="K17" s="75">
        <f t="shared" si="2"/>
        <v>178.25</v>
      </c>
      <c r="L17" s="76"/>
      <c r="M17" s="77">
        <f t="shared" si="3"/>
        <v>178.25</v>
      </c>
      <c r="N17" s="37">
        <f t="shared" si="4"/>
        <v>178.25</v>
      </c>
      <c r="O17" s="38">
        <v>5</v>
      </c>
    </row>
    <row r="18" spans="1:15" ht="15">
      <c r="A18" s="40">
        <v>14</v>
      </c>
      <c r="B18" s="53" t="s">
        <v>27</v>
      </c>
      <c r="C18" s="42">
        <v>172</v>
      </c>
      <c r="D18" s="42">
        <v>168</v>
      </c>
      <c r="E18" s="42">
        <v>181</v>
      </c>
      <c r="F18" s="47">
        <v>168</v>
      </c>
      <c r="G18" s="44">
        <f t="shared" si="0"/>
        <v>689</v>
      </c>
      <c r="H18" s="45">
        <f t="shared" si="1"/>
        <v>172.25</v>
      </c>
      <c r="I18" s="46"/>
      <c r="J18" s="47"/>
      <c r="K18" s="48">
        <f t="shared" si="2"/>
        <v>172.25</v>
      </c>
      <c r="L18" s="49"/>
      <c r="M18" s="50">
        <f t="shared" si="3"/>
        <v>172.25</v>
      </c>
      <c r="N18" s="51">
        <f t="shared" si="4"/>
        <v>172.25</v>
      </c>
      <c r="O18" s="52">
        <v>4</v>
      </c>
    </row>
    <row r="19" spans="1:15" ht="15">
      <c r="A19" s="40">
        <v>15</v>
      </c>
      <c r="B19" s="41" t="s">
        <v>28</v>
      </c>
      <c r="C19" s="42">
        <v>165</v>
      </c>
      <c r="D19" s="42">
        <v>142</v>
      </c>
      <c r="E19" s="42">
        <v>195</v>
      </c>
      <c r="F19" s="43">
        <v>177</v>
      </c>
      <c r="G19" s="44">
        <f t="shared" si="0"/>
        <v>679</v>
      </c>
      <c r="H19" s="80">
        <f t="shared" si="1"/>
        <v>169.75</v>
      </c>
      <c r="I19" s="81"/>
      <c r="J19" s="43"/>
      <c r="K19" s="82">
        <f t="shared" si="2"/>
        <v>169.75</v>
      </c>
      <c r="L19" s="49"/>
      <c r="M19" s="50">
        <f t="shared" si="3"/>
        <v>169.75</v>
      </c>
      <c r="N19" s="51">
        <f t="shared" si="4"/>
        <v>169.75</v>
      </c>
      <c r="O19" s="52">
        <v>3</v>
      </c>
    </row>
    <row r="20" spans="1:15" ht="15">
      <c r="A20" s="40">
        <v>16</v>
      </c>
      <c r="B20" s="41" t="s">
        <v>29</v>
      </c>
      <c r="C20" s="42">
        <v>179</v>
      </c>
      <c r="D20" s="42">
        <v>148</v>
      </c>
      <c r="E20" s="42">
        <v>131</v>
      </c>
      <c r="F20" s="43">
        <v>198</v>
      </c>
      <c r="G20" s="83">
        <f t="shared" si="0"/>
        <v>656</v>
      </c>
      <c r="H20" s="45">
        <f t="shared" si="1"/>
        <v>164</v>
      </c>
      <c r="I20" s="46"/>
      <c r="J20" s="47"/>
      <c r="K20" s="48">
        <f t="shared" si="2"/>
        <v>164</v>
      </c>
      <c r="L20" s="49"/>
      <c r="M20" s="50">
        <f t="shared" si="3"/>
        <v>164</v>
      </c>
      <c r="N20" s="51">
        <f t="shared" si="4"/>
        <v>164</v>
      </c>
      <c r="O20" s="52">
        <v>2</v>
      </c>
    </row>
    <row r="21" spans="1:15" ht="15">
      <c r="A21" s="54">
        <v>17</v>
      </c>
      <c r="B21" s="55" t="s">
        <v>30</v>
      </c>
      <c r="C21" s="56">
        <v>120</v>
      </c>
      <c r="D21" s="56">
        <v>175</v>
      </c>
      <c r="E21" s="56">
        <v>186</v>
      </c>
      <c r="F21" s="57">
        <v>158</v>
      </c>
      <c r="G21" s="58">
        <f t="shared" si="0"/>
        <v>639</v>
      </c>
      <c r="H21" s="59">
        <f t="shared" si="1"/>
        <v>159.75</v>
      </c>
      <c r="I21" s="60"/>
      <c r="J21" s="61"/>
      <c r="K21" s="62">
        <f t="shared" si="2"/>
        <v>159.75</v>
      </c>
      <c r="L21" s="63"/>
      <c r="M21" s="64">
        <f t="shared" si="3"/>
        <v>159.75</v>
      </c>
      <c r="N21" s="65">
        <f t="shared" si="4"/>
        <v>159.75</v>
      </c>
      <c r="O21" s="66">
        <v>1</v>
      </c>
    </row>
  </sheetData>
  <sheetProtection selectLockedCells="1" selectUnlockedCells="1"/>
  <mergeCells count="4">
    <mergeCell ref="E1:N2"/>
    <mergeCell ref="C3:G3"/>
    <mergeCell ref="H3:K3"/>
    <mergeCell ref="L3:N3"/>
  </mergeCells>
  <conditionalFormatting sqref="C5:F21 H5:J21 L5:L21">
    <cfRule type="cellIs" priority="1" dxfId="39" operator="equal" stopIfTrue="1">
      <formula>300</formula>
    </cfRule>
    <cfRule type="cellIs" priority="2" dxfId="40" operator="greaterThan" stopIfTrue="1">
      <formula>250</formula>
    </cfRule>
    <cfRule type="cellIs" priority="3" dxfId="41" operator="greaterThan" stopIfTrue="1">
      <formula>200</formula>
    </cfRule>
  </conditionalFormatting>
  <printOptions/>
  <pageMargins left="0.7" right="0.7" top="0.7875" bottom="0.7875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4"/>
  <sheetViews>
    <sheetView showGridLines="0" tabSelected="1" zoomScale="90" zoomScaleNormal="90" zoomScalePageLayoutView="0" workbookViewId="0" topLeftCell="A1">
      <selection activeCell="F2" sqref="F2:S3"/>
    </sheetView>
  </sheetViews>
  <sheetFormatPr defaultColWidth="9.140625" defaultRowHeight="15"/>
  <cols>
    <col min="1" max="1" width="4.28125" style="1" customWidth="1"/>
    <col min="2" max="2" width="18.140625" style="0" customWidth="1"/>
    <col min="3" max="3" width="4.140625" style="135" customWidth="1"/>
    <col min="4" max="8" width="6.00390625" style="2" customWidth="1"/>
    <col min="9" max="9" width="6.00390625" style="1" customWidth="1"/>
    <col min="10" max="10" width="6.140625" style="1" customWidth="1"/>
    <col min="11" max="14" width="6.00390625" style="1" customWidth="1"/>
    <col min="15" max="17" width="6.140625" style="1" customWidth="1"/>
    <col min="18" max="18" width="8.28125" style="3" customWidth="1"/>
    <col min="19" max="19" width="6.8515625" style="3" customWidth="1"/>
  </cols>
  <sheetData>
    <row r="1" spans="1:19" ht="31.5" customHeight="1" thickBot="1">
      <c r="A1" s="84"/>
      <c r="B1" s="85"/>
      <c r="C1" s="128"/>
      <c r="D1" s="85"/>
      <c r="E1" s="85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</row>
    <row r="2" spans="1:19" ht="95.25" customHeight="1" thickBot="1">
      <c r="A2" s="87"/>
      <c r="B2" s="88"/>
      <c r="C2" s="129"/>
      <c r="D2" s="89"/>
      <c r="E2" s="89"/>
      <c r="F2" s="141" t="s">
        <v>38</v>
      </c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</row>
    <row r="3" spans="1:19" ht="19.5" customHeight="1" thickBot="1">
      <c r="A3" s="90"/>
      <c r="B3" s="91"/>
      <c r="C3" s="130"/>
      <c r="D3" s="92"/>
      <c r="E3" s="92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</row>
    <row r="4" spans="1:19" ht="19.5" customHeight="1" thickBot="1">
      <c r="A4" s="93"/>
      <c r="B4" s="93"/>
      <c r="C4" s="131"/>
      <c r="D4" s="142" t="s">
        <v>1</v>
      </c>
      <c r="E4" s="142"/>
      <c r="F4" s="142"/>
      <c r="G4" s="142"/>
      <c r="H4" s="142"/>
      <c r="I4" s="142"/>
      <c r="J4" s="142"/>
      <c r="K4" s="142" t="s">
        <v>2</v>
      </c>
      <c r="L4" s="142"/>
      <c r="M4" s="142"/>
      <c r="N4" s="142"/>
      <c r="O4" s="142"/>
      <c r="P4" s="143" t="s">
        <v>3</v>
      </c>
      <c r="Q4" s="143"/>
      <c r="R4" s="142"/>
      <c r="S4" s="142"/>
    </row>
    <row r="5" spans="1:19" ht="26.25" thickBot="1">
      <c r="A5" s="94" t="s">
        <v>4</v>
      </c>
      <c r="B5" s="95" t="s">
        <v>5</v>
      </c>
      <c r="C5" s="121" t="s">
        <v>39</v>
      </c>
      <c r="D5" s="120" t="s">
        <v>6</v>
      </c>
      <c r="E5" s="96" t="s">
        <v>7</v>
      </c>
      <c r="F5" s="96" t="s">
        <v>8</v>
      </c>
      <c r="G5" s="120" t="s">
        <v>9</v>
      </c>
      <c r="H5" s="96" t="s">
        <v>36</v>
      </c>
      <c r="I5" s="96" t="s">
        <v>37</v>
      </c>
      <c r="J5" s="97" t="s">
        <v>10</v>
      </c>
      <c r="K5" s="98" t="s">
        <v>6</v>
      </c>
      <c r="L5" s="122" t="s">
        <v>7</v>
      </c>
      <c r="M5" s="98" t="s">
        <v>8</v>
      </c>
      <c r="N5" s="122" t="s">
        <v>9</v>
      </c>
      <c r="O5" s="99" t="s">
        <v>10</v>
      </c>
      <c r="P5" s="126" t="s">
        <v>6</v>
      </c>
      <c r="Q5" s="126" t="s">
        <v>7</v>
      </c>
      <c r="R5" s="124" t="s">
        <v>11</v>
      </c>
      <c r="S5" s="100" t="s">
        <v>31</v>
      </c>
    </row>
    <row r="6" spans="1:19" s="39" customFormat="1" ht="15">
      <c r="A6" s="101">
        <v>1</v>
      </c>
      <c r="B6" s="115" t="s">
        <v>43</v>
      </c>
      <c r="C6" s="132">
        <v>10</v>
      </c>
      <c r="D6" s="102">
        <v>188</v>
      </c>
      <c r="E6" s="42">
        <v>176</v>
      </c>
      <c r="F6" s="42">
        <v>258</v>
      </c>
      <c r="G6" s="113">
        <v>232</v>
      </c>
      <c r="H6" s="113">
        <v>185</v>
      </c>
      <c r="I6" s="43">
        <v>177</v>
      </c>
      <c r="J6" s="44">
        <f aca="true" t="shared" si="0" ref="J6:J37">SUM(D6:I6)+C6*6</f>
        <v>1276</v>
      </c>
      <c r="K6" s="45">
        <f aca="true" t="shared" si="1" ref="K6:K17">AVERAGE(D6:I6)</f>
        <v>202.66666666666666</v>
      </c>
      <c r="L6" s="45"/>
      <c r="M6" s="46"/>
      <c r="N6" s="47"/>
      <c r="O6" s="123">
        <f>SUM(K6:N6)+C6*4</f>
        <v>242.66666666666666</v>
      </c>
      <c r="P6" s="127"/>
      <c r="Q6" s="127"/>
      <c r="R6" s="125">
        <f>SUM(O6:Q6)+C6*2</f>
        <v>262.66666666666663</v>
      </c>
      <c r="S6" s="103">
        <f aca="true" t="shared" si="2" ref="S6:S37">AVERAGE(D6:I6,M6:N6,P6)</f>
        <v>202.66666666666666</v>
      </c>
    </row>
    <row r="7" spans="1:19" s="39" customFormat="1" ht="15">
      <c r="A7" s="104">
        <v>2</v>
      </c>
      <c r="B7" s="117" t="s">
        <v>65</v>
      </c>
      <c r="C7" s="133">
        <v>0</v>
      </c>
      <c r="D7" s="102">
        <v>191</v>
      </c>
      <c r="E7" s="42">
        <v>191</v>
      </c>
      <c r="F7" s="42">
        <v>225</v>
      </c>
      <c r="G7" s="113">
        <v>216</v>
      </c>
      <c r="H7" s="113">
        <v>189</v>
      </c>
      <c r="I7" s="43">
        <v>209</v>
      </c>
      <c r="J7" s="44">
        <f t="shared" si="0"/>
        <v>1221</v>
      </c>
      <c r="K7" s="45">
        <f t="shared" si="1"/>
        <v>203.5</v>
      </c>
      <c r="L7" s="45"/>
      <c r="M7" s="46"/>
      <c r="N7" s="47"/>
      <c r="O7" s="123">
        <f aca="true" t="shared" si="3" ref="O7:O64">SUM(K7:N7)+C7*4</f>
        <v>203.5</v>
      </c>
      <c r="P7" s="127"/>
      <c r="Q7" s="127"/>
      <c r="R7" s="125">
        <f aca="true" t="shared" si="4" ref="R7:R64">SUM(O7:Q7)+C7*2</f>
        <v>203.5</v>
      </c>
      <c r="S7" s="103">
        <f t="shared" si="2"/>
        <v>203.5</v>
      </c>
    </row>
    <row r="8" spans="1:19" s="39" customFormat="1" ht="15">
      <c r="A8" s="104">
        <v>3</v>
      </c>
      <c r="B8" s="115" t="s">
        <v>17</v>
      </c>
      <c r="C8" s="132">
        <v>8</v>
      </c>
      <c r="D8" s="102">
        <v>206</v>
      </c>
      <c r="E8" s="42">
        <v>170</v>
      </c>
      <c r="F8" s="42">
        <v>194</v>
      </c>
      <c r="G8" s="113">
        <v>206</v>
      </c>
      <c r="H8" s="113">
        <v>185</v>
      </c>
      <c r="I8" s="43">
        <v>178</v>
      </c>
      <c r="J8" s="44">
        <f t="shared" si="0"/>
        <v>1187</v>
      </c>
      <c r="K8" s="45">
        <f t="shared" si="1"/>
        <v>189.83333333333334</v>
      </c>
      <c r="L8" s="45"/>
      <c r="M8" s="46"/>
      <c r="N8" s="47"/>
      <c r="O8" s="123">
        <f t="shared" si="3"/>
        <v>221.83333333333334</v>
      </c>
      <c r="P8" s="127"/>
      <c r="Q8" s="127"/>
      <c r="R8" s="125">
        <f t="shared" si="4"/>
        <v>237.83333333333334</v>
      </c>
      <c r="S8" s="103">
        <f t="shared" si="2"/>
        <v>189.83333333333334</v>
      </c>
    </row>
    <row r="9" spans="1:19" s="39" customFormat="1" ht="15">
      <c r="A9" s="104">
        <v>4</v>
      </c>
      <c r="B9" s="115" t="s">
        <v>66</v>
      </c>
      <c r="C9" s="132">
        <v>0</v>
      </c>
      <c r="D9" s="102">
        <v>179</v>
      </c>
      <c r="E9" s="42">
        <v>201</v>
      </c>
      <c r="F9" s="42">
        <v>215</v>
      </c>
      <c r="G9" s="113">
        <v>212</v>
      </c>
      <c r="H9" s="113">
        <v>183</v>
      </c>
      <c r="I9" s="47">
        <v>196</v>
      </c>
      <c r="J9" s="44">
        <f t="shared" si="0"/>
        <v>1186</v>
      </c>
      <c r="K9" s="45">
        <f t="shared" si="1"/>
        <v>197.66666666666666</v>
      </c>
      <c r="L9" s="45"/>
      <c r="M9" s="46"/>
      <c r="N9" s="47"/>
      <c r="O9" s="123">
        <f t="shared" si="3"/>
        <v>197.66666666666666</v>
      </c>
      <c r="P9" s="127"/>
      <c r="Q9" s="127"/>
      <c r="R9" s="125">
        <f t="shared" si="4"/>
        <v>197.66666666666666</v>
      </c>
      <c r="S9" s="103">
        <f t="shared" si="2"/>
        <v>197.66666666666666</v>
      </c>
    </row>
    <row r="10" spans="1:19" s="39" customFormat="1" ht="15">
      <c r="A10" s="104">
        <v>5</v>
      </c>
      <c r="B10" s="117" t="s">
        <v>58</v>
      </c>
      <c r="C10" s="133">
        <v>0</v>
      </c>
      <c r="D10" s="102">
        <v>188</v>
      </c>
      <c r="E10" s="42">
        <v>195</v>
      </c>
      <c r="F10" s="42">
        <v>208</v>
      </c>
      <c r="G10" s="113">
        <v>243</v>
      </c>
      <c r="H10" s="113">
        <v>169</v>
      </c>
      <c r="I10" s="43">
        <v>178</v>
      </c>
      <c r="J10" s="44">
        <f t="shared" si="0"/>
        <v>1181</v>
      </c>
      <c r="K10" s="45">
        <f t="shared" si="1"/>
        <v>196.83333333333334</v>
      </c>
      <c r="L10" s="45"/>
      <c r="M10" s="46"/>
      <c r="N10" s="47"/>
      <c r="O10" s="123">
        <f t="shared" si="3"/>
        <v>196.83333333333334</v>
      </c>
      <c r="P10" s="127"/>
      <c r="Q10" s="127"/>
      <c r="R10" s="125">
        <f t="shared" si="4"/>
        <v>196.83333333333334</v>
      </c>
      <c r="S10" s="103">
        <f t="shared" si="2"/>
        <v>196.83333333333334</v>
      </c>
    </row>
    <row r="11" spans="1:19" s="39" customFormat="1" ht="15">
      <c r="A11" s="104">
        <v>6</v>
      </c>
      <c r="B11" s="115" t="s">
        <v>49</v>
      </c>
      <c r="C11" s="132">
        <v>0</v>
      </c>
      <c r="D11" s="102">
        <v>179</v>
      </c>
      <c r="E11" s="42">
        <v>199</v>
      </c>
      <c r="F11" s="42">
        <v>154</v>
      </c>
      <c r="G11" s="113">
        <v>222</v>
      </c>
      <c r="H11" s="113">
        <v>236</v>
      </c>
      <c r="I11" s="47">
        <v>186</v>
      </c>
      <c r="J11" s="44">
        <f t="shared" si="0"/>
        <v>1176</v>
      </c>
      <c r="K11" s="45">
        <f t="shared" si="1"/>
        <v>196</v>
      </c>
      <c r="L11" s="45"/>
      <c r="M11" s="46"/>
      <c r="N11" s="47"/>
      <c r="O11" s="123">
        <f t="shared" si="3"/>
        <v>196</v>
      </c>
      <c r="P11" s="127"/>
      <c r="Q11" s="127"/>
      <c r="R11" s="125">
        <f t="shared" si="4"/>
        <v>196</v>
      </c>
      <c r="S11" s="103">
        <f t="shared" si="2"/>
        <v>196</v>
      </c>
    </row>
    <row r="12" spans="1:19" s="39" customFormat="1" ht="15">
      <c r="A12" s="104">
        <v>7</v>
      </c>
      <c r="B12" s="117" t="s">
        <v>47</v>
      </c>
      <c r="C12" s="133">
        <v>0</v>
      </c>
      <c r="D12" s="102">
        <v>175</v>
      </c>
      <c r="E12" s="42">
        <v>223</v>
      </c>
      <c r="F12" s="42">
        <v>180</v>
      </c>
      <c r="G12" s="113">
        <v>212</v>
      </c>
      <c r="H12" s="113">
        <v>177</v>
      </c>
      <c r="I12" s="43">
        <v>199</v>
      </c>
      <c r="J12" s="44">
        <f t="shared" si="0"/>
        <v>1166</v>
      </c>
      <c r="K12" s="45">
        <f t="shared" si="1"/>
        <v>194.33333333333334</v>
      </c>
      <c r="L12" s="45"/>
      <c r="M12" s="46"/>
      <c r="N12" s="47"/>
      <c r="O12" s="123">
        <f t="shared" si="3"/>
        <v>194.33333333333334</v>
      </c>
      <c r="P12" s="127"/>
      <c r="Q12" s="127"/>
      <c r="R12" s="125">
        <f t="shared" si="4"/>
        <v>194.33333333333334</v>
      </c>
      <c r="S12" s="103">
        <f t="shared" si="2"/>
        <v>194.33333333333334</v>
      </c>
    </row>
    <row r="13" spans="1:19" ht="15">
      <c r="A13" s="104">
        <v>8</v>
      </c>
      <c r="B13" s="115" t="s">
        <v>63</v>
      </c>
      <c r="C13" s="132">
        <v>0</v>
      </c>
      <c r="D13" s="102">
        <v>194</v>
      </c>
      <c r="E13" s="42">
        <v>203</v>
      </c>
      <c r="F13" s="42">
        <v>180</v>
      </c>
      <c r="G13" s="113">
        <v>219</v>
      </c>
      <c r="H13" s="113">
        <v>202</v>
      </c>
      <c r="I13" s="43">
        <v>157</v>
      </c>
      <c r="J13" s="44">
        <f t="shared" si="0"/>
        <v>1155</v>
      </c>
      <c r="K13" s="45">
        <f t="shared" si="1"/>
        <v>192.5</v>
      </c>
      <c r="L13" s="45"/>
      <c r="M13" s="46"/>
      <c r="N13" s="47"/>
      <c r="O13" s="123">
        <f t="shared" si="3"/>
        <v>192.5</v>
      </c>
      <c r="P13" s="127"/>
      <c r="Q13" s="127"/>
      <c r="R13" s="125">
        <f t="shared" si="4"/>
        <v>192.5</v>
      </c>
      <c r="S13" s="103">
        <f t="shared" si="2"/>
        <v>192.5</v>
      </c>
    </row>
    <row r="14" spans="1:19" ht="15">
      <c r="A14" s="104">
        <v>9</v>
      </c>
      <c r="B14" s="115" t="s">
        <v>61</v>
      </c>
      <c r="C14" s="132">
        <v>0</v>
      </c>
      <c r="D14" s="102">
        <v>168</v>
      </c>
      <c r="E14" s="42">
        <v>202</v>
      </c>
      <c r="F14" s="42">
        <v>198</v>
      </c>
      <c r="G14" s="113">
        <v>170</v>
      </c>
      <c r="H14" s="113">
        <v>196</v>
      </c>
      <c r="I14" s="43">
        <v>219</v>
      </c>
      <c r="J14" s="44">
        <f t="shared" si="0"/>
        <v>1153</v>
      </c>
      <c r="K14" s="45">
        <f t="shared" si="1"/>
        <v>192.16666666666666</v>
      </c>
      <c r="L14" s="45"/>
      <c r="M14" s="81"/>
      <c r="N14" s="43"/>
      <c r="O14" s="123">
        <f t="shared" si="3"/>
        <v>192.16666666666666</v>
      </c>
      <c r="P14" s="127"/>
      <c r="Q14" s="127"/>
      <c r="R14" s="125">
        <f t="shared" si="4"/>
        <v>192.16666666666666</v>
      </c>
      <c r="S14" s="103">
        <f t="shared" si="2"/>
        <v>192.16666666666666</v>
      </c>
    </row>
    <row r="15" spans="1:19" ht="15">
      <c r="A15" s="104">
        <v>10</v>
      </c>
      <c r="B15" s="116" t="s">
        <v>44</v>
      </c>
      <c r="C15" s="132">
        <v>16</v>
      </c>
      <c r="D15" s="102">
        <v>180</v>
      </c>
      <c r="E15" s="42">
        <v>195</v>
      </c>
      <c r="F15" s="42">
        <v>157</v>
      </c>
      <c r="G15" s="113">
        <v>171</v>
      </c>
      <c r="H15" s="113">
        <v>178</v>
      </c>
      <c r="I15" s="47">
        <v>163</v>
      </c>
      <c r="J15" s="44">
        <f t="shared" si="0"/>
        <v>1140</v>
      </c>
      <c r="K15" s="45">
        <f>AVERAGE(D15:I15)</f>
        <v>174</v>
      </c>
      <c r="L15" s="45"/>
      <c r="M15" s="46"/>
      <c r="N15" s="47"/>
      <c r="O15" s="123">
        <f>SUM(K15:N15)+C15*4</f>
        <v>238</v>
      </c>
      <c r="P15" s="127"/>
      <c r="Q15" s="127"/>
      <c r="R15" s="125">
        <f>SUM(O15:Q15)+C15*2</f>
        <v>270</v>
      </c>
      <c r="S15" s="103">
        <f t="shared" si="2"/>
        <v>174</v>
      </c>
    </row>
    <row r="16" spans="1:19" ht="15">
      <c r="A16" s="104">
        <v>11</v>
      </c>
      <c r="B16" s="117" t="s">
        <v>55</v>
      </c>
      <c r="C16" s="133">
        <v>0</v>
      </c>
      <c r="D16" s="102">
        <v>178</v>
      </c>
      <c r="E16" s="42">
        <v>265</v>
      </c>
      <c r="F16" s="42">
        <v>152</v>
      </c>
      <c r="G16" s="113">
        <v>206</v>
      </c>
      <c r="H16" s="113">
        <v>217</v>
      </c>
      <c r="I16" s="47">
        <v>115</v>
      </c>
      <c r="J16" s="44">
        <f t="shared" si="0"/>
        <v>1133</v>
      </c>
      <c r="K16" s="45">
        <f t="shared" si="1"/>
        <v>188.83333333333334</v>
      </c>
      <c r="L16" s="45"/>
      <c r="M16" s="46"/>
      <c r="N16" s="47"/>
      <c r="O16" s="123">
        <f t="shared" si="3"/>
        <v>188.83333333333334</v>
      </c>
      <c r="P16" s="127"/>
      <c r="Q16" s="127"/>
      <c r="R16" s="125">
        <f t="shared" si="4"/>
        <v>188.83333333333334</v>
      </c>
      <c r="S16" s="103">
        <f t="shared" si="2"/>
        <v>188.83333333333334</v>
      </c>
    </row>
    <row r="17" spans="1:19" ht="15">
      <c r="A17" s="104">
        <v>12</v>
      </c>
      <c r="B17" s="115" t="s">
        <v>46</v>
      </c>
      <c r="C17" s="132">
        <v>0</v>
      </c>
      <c r="D17" s="102">
        <v>194</v>
      </c>
      <c r="E17" s="42">
        <v>191</v>
      </c>
      <c r="F17" s="42">
        <v>196</v>
      </c>
      <c r="G17" s="113">
        <v>146</v>
      </c>
      <c r="H17" s="113">
        <v>203</v>
      </c>
      <c r="I17" s="47">
        <v>199</v>
      </c>
      <c r="J17" s="44">
        <f t="shared" si="0"/>
        <v>1129</v>
      </c>
      <c r="K17" s="45">
        <f t="shared" si="1"/>
        <v>188.16666666666666</v>
      </c>
      <c r="L17" s="45"/>
      <c r="M17" s="81"/>
      <c r="N17" s="43"/>
      <c r="O17" s="123">
        <f t="shared" si="3"/>
        <v>188.16666666666666</v>
      </c>
      <c r="P17" s="127"/>
      <c r="Q17" s="127"/>
      <c r="R17" s="125">
        <f t="shared" si="4"/>
        <v>188.16666666666666</v>
      </c>
      <c r="S17" s="103">
        <f t="shared" si="2"/>
        <v>188.16666666666666</v>
      </c>
    </row>
    <row r="18" spans="1:19" ht="15">
      <c r="A18" s="104">
        <v>13</v>
      </c>
      <c r="B18" s="118" t="s">
        <v>57</v>
      </c>
      <c r="C18" s="133">
        <v>32</v>
      </c>
      <c r="D18" s="102">
        <v>121</v>
      </c>
      <c r="E18" s="42">
        <v>146</v>
      </c>
      <c r="F18" s="42">
        <v>162</v>
      </c>
      <c r="G18" s="113">
        <v>186</v>
      </c>
      <c r="H18" s="113">
        <v>129</v>
      </c>
      <c r="I18" s="43">
        <v>180</v>
      </c>
      <c r="J18" s="44">
        <f t="shared" si="0"/>
        <v>1116</v>
      </c>
      <c r="K18" s="45">
        <f aca="true" t="shared" si="5" ref="K18:K32">AVERAGE(D18:I18)</f>
        <v>154</v>
      </c>
      <c r="L18" s="45"/>
      <c r="M18" s="46"/>
      <c r="N18" s="47"/>
      <c r="O18" s="123">
        <f t="shared" si="3"/>
        <v>282</v>
      </c>
      <c r="P18" s="127"/>
      <c r="Q18" s="127"/>
      <c r="R18" s="125">
        <f t="shared" si="4"/>
        <v>346</v>
      </c>
      <c r="S18" s="103">
        <f t="shared" si="2"/>
        <v>154</v>
      </c>
    </row>
    <row r="19" spans="1:19" ht="15">
      <c r="A19" s="104">
        <v>14</v>
      </c>
      <c r="B19" s="118" t="s">
        <v>69</v>
      </c>
      <c r="C19" s="133">
        <v>0</v>
      </c>
      <c r="D19" s="102">
        <v>152</v>
      </c>
      <c r="E19" s="42">
        <v>244</v>
      </c>
      <c r="F19" s="42">
        <v>156</v>
      </c>
      <c r="G19" s="113">
        <v>195</v>
      </c>
      <c r="H19" s="113">
        <v>209</v>
      </c>
      <c r="I19" s="43">
        <v>159</v>
      </c>
      <c r="J19" s="44">
        <f t="shared" si="0"/>
        <v>1115</v>
      </c>
      <c r="K19" s="45">
        <f t="shared" si="5"/>
        <v>185.83333333333334</v>
      </c>
      <c r="L19" s="45"/>
      <c r="M19" s="46"/>
      <c r="N19" s="47"/>
      <c r="O19" s="123">
        <f t="shared" si="3"/>
        <v>185.83333333333334</v>
      </c>
      <c r="P19" s="127"/>
      <c r="Q19" s="127"/>
      <c r="R19" s="125">
        <f t="shared" si="4"/>
        <v>185.83333333333334</v>
      </c>
      <c r="S19" s="103">
        <f t="shared" si="2"/>
        <v>185.83333333333334</v>
      </c>
    </row>
    <row r="20" spans="1:19" ht="15">
      <c r="A20" s="104">
        <v>15</v>
      </c>
      <c r="B20" s="115" t="s">
        <v>68</v>
      </c>
      <c r="C20" s="132">
        <v>0</v>
      </c>
      <c r="D20" s="102">
        <v>181</v>
      </c>
      <c r="E20" s="42">
        <v>146</v>
      </c>
      <c r="F20" s="42">
        <v>184</v>
      </c>
      <c r="G20" s="113">
        <v>165</v>
      </c>
      <c r="H20" s="113">
        <v>220</v>
      </c>
      <c r="I20" s="43">
        <v>193</v>
      </c>
      <c r="J20" s="44">
        <f t="shared" si="0"/>
        <v>1089</v>
      </c>
      <c r="K20" s="45">
        <f t="shared" si="5"/>
        <v>181.5</v>
      </c>
      <c r="L20" s="45"/>
      <c r="M20" s="46"/>
      <c r="N20" s="47"/>
      <c r="O20" s="123">
        <f t="shared" si="3"/>
        <v>181.5</v>
      </c>
      <c r="P20" s="127"/>
      <c r="Q20" s="127"/>
      <c r="R20" s="125">
        <f t="shared" si="4"/>
        <v>181.5</v>
      </c>
      <c r="S20" s="103">
        <f t="shared" si="2"/>
        <v>181.5</v>
      </c>
    </row>
    <row r="21" spans="1:19" ht="15">
      <c r="A21" s="104">
        <v>16</v>
      </c>
      <c r="B21" s="115" t="s">
        <v>32</v>
      </c>
      <c r="C21" s="132">
        <v>0</v>
      </c>
      <c r="D21" s="102">
        <v>169</v>
      </c>
      <c r="E21" s="42">
        <v>182</v>
      </c>
      <c r="F21" s="42">
        <v>230</v>
      </c>
      <c r="G21" s="113">
        <v>175</v>
      </c>
      <c r="H21" s="113">
        <v>160</v>
      </c>
      <c r="I21" s="47">
        <v>168</v>
      </c>
      <c r="J21" s="44">
        <f t="shared" si="0"/>
        <v>1084</v>
      </c>
      <c r="K21" s="45">
        <f t="shared" si="5"/>
        <v>180.66666666666666</v>
      </c>
      <c r="L21" s="45"/>
      <c r="M21" s="46"/>
      <c r="N21" s="47"/>
      <c r="O21" s="123">
        <f t="shared" si="3"/>
        <v>180.66666666666666</v>
      </c>
      <c r="P21" s="127"/>
      <c r="Q21" s="127"/>
      <c r="R21" s="125">
        <f t="shared" si="4"/>
        <v>180.66666666666666</v>
      </c>
      <c r="S21" s="103">
        <f t="shared" si="2"/>
        <v>180.66666666666666</v>
      </c>
    </row>
    <row r="22" spans="1:19" ht="15">
      <c r="A22" s="104">
        <v>17</v>
      </c>
      <c r="B22" s="117" t="s">
        <v>42</v>
      </c>
      <c r="C22" s="133">
        <v>3</v>
      </c>
      <c r="D22" s="102">
        <v>178</v>
      </c>
      <c r="E22" s="42">
        <v>172</v>
      </c>
      <c r="F22" s="42">
        <v>164</v>
      </c>
      <c r="G22" s="113">
        <v>196</v>
      </c>
      <c r="H22" s="113">
        <v>190</v>
      </c>
      <c r="I22" s="43">
        <v>164</v>
      </c>
      <c r="J22" s="44">
        <f t="shared" si="0"/>
        <v>1082</v>
      </c>
      <c r="K22" s="45">
        <f t="shared" si="5"/>
        <v>177.33333333333334</v>
      </c>
      <c r="L22" s="45"/>
      <c r="M22" s="81"/>
      <c r="N22" s="43"/>
      <c r="O22" s="123">
        <f t="shared" si="3"/>
        <v>189.33333333333334</v>
      </c>
      <c r="P22" s="127"/>
      <c r="Q22" s="127"/>
      <c r="R22" s="125">
        <f t="shared" si="4"/>
        <v>195.33333333333334</v>
      </c>
      <c r="S22" s="103">
        <f t="shared" si="2"/>
        <v>177.33333333333334</v>
      </c>
    </row>
    <row r="23" spans="1:19" ht="15">
      <c r="A23" s="104">
        <v>18</v>
      </c>
      <c r="B23" s="117" t="s">
        <v>51</v>
      </c>
      <c r="C23" s="133">
        <v>8</v>
      </c>
      <c r="D23" s="102">
        <v>142</v>
      </c>
      <c r="E23" s="42">
        <v>192</v>
      </c>
      <c r="F23" s="42">
        <v>180</v>
      </c>
      <c r="G23" s="113">
        <v>181</v>
      </c>
      <c r="H23" s="113">
        <v>145</v>
      </c>
      <c r="I23" s="43">
        <v>189</v>
      </c>
      <c r="J23" s="44">
        <f t="shared" si="0"/>
        <v>1077</v>
      </c>
      <c r="K23" s="45">
        <f t="shared" si="5"/>
        <v>171.5</v>
      </c>
      <c r="L23" s="45"/>
      <c r="M23" s="46"/>
      <c r="N23" s="47"/>
      <c r="O23" s="123">
        <f t="shared" si="3"/>
        <v>203.5</v>
      </c>
      <c r="P23" s="127"/>
      <c r="Q23" s="127"/>
      <c r="R23" s="125">
        <f t="shared" si="4"/>
        <v>219.5</v>
      </c>
      <c r="S23" s="103">
        <f t="shared" si="2"/>
        <v>171.5</v>
      </c>
    </row>
    <row r="24" spans="1:19" ht="15">
      <c r="A24" s="104">
        <v>19</v>
      </c>
      <c r="B24" s="117" t="s">
        <v>35</v>
      </c>
      <c r="C24" s="133">
        <v>6</v>
      </c>
      <c r="D24" s="102">
        <v>187</v>
      </c>
      <c r="E24" s="42">
        <v>154</v>
      </c>
      <c r="F24" s="42">
        <v>161</v>
      </c>
      <c r="G24" s="113">
        <v>183</v>
      </c>
      <c r="H24" s="113">
        <v>205</v>
      </c>
      <c r="I24" s="43">
        <v>151</v>
      </c>
      <c r="J24" s="44">
        <f t="shared" si="0"/>
        <v>1077</v>
      </c>
      <c r="K24" s="45">
        <f t="shared" si="5"/>
        <v>173.5</v>
      </c>
      <c r="L24" s="45"/>
      <c r="M24" s="46"/>
      <c r="N24" s="47"/>
      <c r="O24" s="123">
        <f t="shared" si="3"/>
        <v>197.5</v>
      </c>
      <c r="P24" s="127"/>
      <c r="Q24" s="127"/>
      <c r="R24" s="125">
        <f t="shared" si="4"/>
        <v>209.5</v>
      </c>
      <c r="S24" s="103">
        <f t="shared" si="2"/>
        <v>173.5</v>
      </c>
    </row>
    <row r="25" spans="1:19" ht="15">
      <c r="A25" s="104">
        <v>20</v>
      </c>
      <c r="B25" s="117" t="s">
        <v>21</v>
      </c>
      <c r="C25" s="133">
        <v>8</v>
      </c>
      <c r="D25" s="102">
        <v>180</v>
      </c>
      <c r="E25" s="42">
        <v>143</v>
      </c>
      <c r="F25" s="42">
        <v>140</v>
      </c>
      <c r="G25" s="113">
        <v>211</v>
      </c>
      <c r="H25" s="113">
        <v>173</v>
      </c>
      <c r="I25" s="47">
        <v>174</v>
      </c>
      <c r="J25" s="44">
        <f t="shared" si="0"/>
        <v>1069</v>
      </c>
      <c r="K25" s="45">
        <f t="shared" si="5"/>
        <v>170.16666666666666</v>
      </c>
      <c r="L25" s="45"/>
      <c r="M25" s="46"/>
      <c r="N25" s="47"/>
      <c r="O25" s="123">
        <f t="shared" si="3"/>
        <v>202.16666666666666</v>
      </c>
      <c r="P25" s="127"/>
      <c r="Q25" s="127"/>
      <c r="R25" s="125">
        <f t="shared" si="4"/>
        <v>218.16666666666666</v>
      </c>
      <c r="S25" s="103">
        <f t="shared" si="2"/>
        <v>170.16666666666666</v>
      </c>
    </row>
    <row r="26" spans="1:19" ht="15">
      <c r="A26" s="104">
        <v>21</v>
      </c>
      <c r="B26" s="117" t="s">
        <v>54</v>
      </c>
      <c r="C26" s="133">
        <v>16</v>
      </c>
      <c r="D26" s="102">
        <v>181</v>
      </c>
      <c r="E26" s="42">
        <v>145</v>
      </c>
      <c r="F26" s="42">
        <v>165</v>
      </c>
      <c r="G26" s="113">
        <v>145</v>
      </c>
      <c r="H26" s="113">
        <v>169</v>
      </c>
      <c r="I26" s="47">
        <v>160</v>
      </c>
      <c r="J26" s="44">
        <f t="shared" si="0"/>
        <v>1061</v>
      </c>
      <c r="K26" s="45">
        <f t="shared" si="5"/>
        <v>160.83333333333334</v>
      </c>
      <c r="L26" s="45"/>
      <c r="M26" s="46"/>
      <c r="N26" s="47"/>
      <c r="O26" s="123">
        <f t="shared" si="3"/>
        <v>224.83333333333334</v>
      </c>
      <c r="P26" s="127"/>
      <c r="Q26" s="127"/>
      <c r="R26" s="125">
        <f t="shared" si="4"/>
        <v>256.83333333333337</v>
      </c>
      <c r="S26" s="103">
        <f t="shared" si="2"/>
        <v>160.83333333333334</v>
      </c>
    </row>
    <row r="27" spans="1:19" ht="15">
      <c r="A27" s="104">
        <v>22</v>
      </c>
      <c r="B27" s="115" t="s">
        <v>14</v>
      </c>
      <c r="C27" s="132">
        <v>0</v>
      </c>
      <c r="D27" s="102">
        <v>155</v>
      </c>
      <c r="E27" s="42">
        <v>168</v>
      </c>
      <c r="F27" s="42">
        <v>201</v>
      </c>
      <c r="G27" s="113">
        <v>168</v>
      </c>
      <c r="H27" s="113">
        <v>171</v>
      </c>
      <c r="I27" s="47">
        <v>197</v>
      </c>
      <c r="J27" s="44">
        <f t="shared" si="0"/>
        <v>1060</v>
      </c>
      <c r="K27" s="45">
        <f t="shared" si="5"/>
        <v>176.66666666666666</v>
      </c>
      <c r="L27" s="45"/>
      <c r="M27" s="46"/>
      <c r="N27" s="47"/>
      <c r="O27" s="123">
        <f t="shared" si="3"/>
        <v>176.66666666666666</v>
      </c>
      <c r="P27" s="127"/>
      <c r="Q27" s="127"/>
      <c r="R27" s="125">
        <f t="shared" si="4"/>
        <v>176.66666666666666</v>
      </c>
      <c r="S27" s="103">
        <f t="shared" si="2"/>
        <v>176.66666666666666</v>
      </c>
    </row>
    <row r="28" spans="1:19" ht="15">
      <c r="A28" s="104">
        <v>23</v>
      </c>
      <c r="B28" s="116" t="s">
        <v>48</v>
      </c>
      <c r="C28" s="132">
        <v>3</v>
      </c>
      <c r="D28" s="102">
        <v>162</v>
      </c>
      <c r="E28" s="42">
        <v>155</v>
      </c>
      <c r="F28" s="42">
        <v>147</v>
      </c>
      <c r="G28" s="113">
        <v>181</v>
      </c>
      <c r="H28" s="113">
        <v>171</v>
      </c>
      <c r="I28" s="47">
        <v>208</v>
      </c>
      <c r="J28" s="44">
        <f t="shared" si="0"/>
        <v>1042</v>
      </c>
      <c r="K28" s="45">
        <f t="shared" si="5"/>
        <v>170.66666666666666</v>
      </c>
      <c r="L28" s="45"/>
      <c r="M28" s="46"/>
      <c r="N28" s="47"/>
      <c r="O28" s="123">
        <f t="shared" si="3"/>
        <v>182.66666666666666</v>
      </c>
      <c r="P28" s="127"/>
      <c r="Q28" s="127"/>
      <c r="R28" s="125">
        <f t="shared" si="4"/>
        <v>188.66666666666666</v>
      </c>
      <c r="S28" s="103">
        <f t="shared" si="2"/>
        <v>170.66666666666666</v>
      </c>
    </row>
    <row r="29" spans="1:19" ht="15">
      <c r="A29" s="104">
        <v>24</v>
      </c>
      <c r="B29" s="117" t="s">
        <v>52</v>
      </c>
      <c r="C29" s="133">
        <v>8</v>
      </c>
      <c r="D29" s="102">
        <v>192</v>
      </c>
      <c r="E29" s="42">
        <v>144</v>
      </c>
      <c r="F29" s="42">
        <v>136</v>
      </c>
      <c r="G29" s="113">
        <v>179</v>
      </c>
      <c r="H29" s="113">
        <v>166</v>
      </c>
      <c r="I29" s="43">
        <v>172</v>
      </c>
      <c r="J29" s="44">
        <f t="shared" si="0"/>
        <v>1037</v>
      </c>
      <c r="K29" s="45">
        <f t="shared" si="5"/>
        <v>164.83333333333334</v>
      </c>
      <c r="L29" s="45"/>
      <c r="M29" s="81"/>
      <c r="N29" s="43"/>
      <c r="O29" s="123">
        <f t="shared" si="3"/>
        <v>196.83333333333334</v>
      </c>
      <c r="P29" s="127"/>
      <c r="Q29" s="127"/>
      <c r="R29" s="125">
        <f t="shared" si="4"/>
        <v>212.83333333333334</v>
      </c>
      <c r="S29" s="103">
        <f t="shared" si="2"/>
        <v>164.83333333333334</v>
      </c>
    </row>
    <row r="30" spans="1:19" ht="15">
      <c r="A30" s="104">
        <v>25</v>
      </c>
      <c r="B30" s="117" t="s">
        <v>40</v>
      </c>
      <c r="C30" s="133">
        <v>6</v>
      </c>
      <c r="D30" s="102">
        <v>147</v>
      </c>
      <c r="E30" s="42">
        <v>169</v>
      </c>
      <c r="F30" s="42">
        <v>130</v>
      </c>
      <c r="G30" s="113">
        <v>176</v>
      </c>
      <c r="H30" s="113">
        <v>176</v>
      </c>
      <c r="I30" s="47">
        <v>194</v>
      </c>
      <c r="J30" s="44">
        <f t="shared" si="0"/>
        <v>1028</v>
      </c>
      <c r="K30" s="45">
        <f t="shared" si="5"/>
        <v>165.33333333333334</v>
      </c>
      <c r="L30" s="45"/>
      <c r="M30" s="46"/>
      <c r="N30" s="47"/>
      <c r="O30" s="123">
        <f t="shared" si="3"/>
        <v>189.33333333333334</v>
      </c>
      <c r="P30" s="127"/>
      <c r="Q30" s="127"/>
      <c r="R30" s="125">
        <f t="shared" si="4"/>
        <v>201.33333333333334</v>
      </c>
      <c r="S30" s="103">
        <f t="shared" si="2"/>
        <v>165.33333333333334</v>
      </c>
    </row>
    <row r="31" spans="1:19" ht="15">
      <c r="A31" s="104">
        <v>26</v>
      </c>
      <c r="B31" s="118" t="s">
        <v>67</v>
      </c>
      <c r="C31" s="133">
        <v>3</v>
      </c>
      <c r="D31" s="102">
        <v>164</v>
      </c>
      <c r="E31" s="42">
        <v>153</v>
      </c>
      <c r="F31" s="42">
        <v>155</v>
      </c>
      <c r="G31" s="113">
        <v>169</v>
      </c>
      <c r="H31" s="113">
        <v>145</v>
      </c>
      <c r="I31" s="43">
        <v>224</v>
      </c>
      <c r="J31" s="44">
        <f t="shared" si="0"/>
        <v>1028</v>
      </c>
      <c r="K31" s="45">
        <f t="shared" si="5"/>
        <v>168.33333333333334</v>
      </c>
      <c r="L31" s="45"/>
      <c r="M31" s="46"/>
      <c r="N31" s="47"/>
      <c r="O31" s="123">
        <f t="shared" si="3"/>
        <v>180.33333333333334</v>
      </c>
      <c r="P31" s="127"/>
      <c r="Q31" s="127"/>
      <c r="R31" s="125">
        <f t="shared" si="4"/>
        <v>186.33333333333334</v>
      </c>
      <c r="S31" s="103">
        <f t="shared" si="2"/>
        <v>168.33333333333334</v>
      </c>
    </row>
    <row r="32" spans="1:19" ht="15.75" thickBot="1">
      <c r="A32" s="105">
        <v>27</v>
      </c>
      <c r="B32" s="138" t="s">
        <v>33</v>
      </c>
      <c r="C32" s="134">
        <v>26</v>
      </c>
      <c r="D32" s="106">
        <v>134</v>
      </c>
      <c r="E32" s="107">
        <v>177</v>
      </c>
      <c r="F32" s="107">
        <v>138</v>
      </c>
      <c r="G32" s="114">
        <v>127</v>
      </c>
      <c r="H32" s="114">
        <v>133</v>
      </c>
      <c r="I32" s="111">
        <v>155</v>
      </c>
      <c r="J32" s="44">
        <f t="shared" si="0"/>
        <v>1020</v>
      </c>
      <c r="K32" s="109">
        <f t="shared" si="5"/>
        <v>144</v>
      </c>
      <c r="L32" s="109"/>
      <c r="M32" s="110"/>
      <c r="N32" s="111"/>
      <c r="O32" s="123">
        <f t="shared" si="3"/>
        <v>248</v>
      </c>
      <c r="P32" s="127"/>
      <c r="Q32" s="127"/>
      <c r="R32" s="125">
        <f t="shared" si="4"/>
        <v>300</v>
      </c>
      <c r="S32" s="112">
        <f t="shared" si="2"/>
        <v>144</v>
      </c>
    </row>
    <row r="33" spans="1:19" ht="15">
      <c r="A33" s="104">
        <v>28</v>
      </c>
      <c r="B33" s="115" t="s">
        <v>50</v>
      </c>
      <c r="C33" s="132">
        <v>16</v>
      </c>
      <c r="D33" s="102">
        <v>141</v>
      </c>
      <c r="E33" s="42">
        <v>163</v>
      </c>
      <c r="F33" s="42">
        <v>160</v>
      </c>
      <c r="G33" s="113">
        <v>170</v>
      </c>
      <c r="H33" s="113">
        <v>117</v>
      </c>
      <c r="I33" s="43">
        <v>173</v>
      </c>
      <c r="J33" s="44">
        <f t="shared" si="0"/>
        <v>1020</v>
      </c>
      <c r="K33" s="45">
        <f aca="true" t="shared" si="6" ref="K33:K40">AVERAGE(D33:I33)</f>
        <v>154</v>
      </c>
      <c r="L33" s="45"/>
      <c r="M33" s="46"/>
      <c r="N33" s="47"/>
      <c r="O33" s="123">
        <f t="shared" si="3"/>
        <v>218</v>
      </c>
      <c r="P33" s="127"/>
      <c r="Q33" s="127"/>
      <c r="R33" s="125">
        <f t="shared" si="4"/>
        <v>250</v>
      </c>
      <c r="S33" s="103">
        <f t="shared" si="2"/>
        <v>154</v>
      </c>
    </row>
    <row r="34" spans="1:19" ht="15">
      <c r="A34" s="104">
        <v>29</v>
      </c>
      <c r="B34" s="118" t="s">
        <v>41</v>
      </c>
      <c r="C34" s="133">
        <v>16</v>
      </c>
      <c r="D34" s="102">
        <v>134</v>
      </c>
      <c r="E34" s="42">
        <v>148</v>
      </c>
      <c r="F34" s="42">
        <v>158</v>
      </c>
      <c r="G34" s="113">
        <v>167</v>
      </c>
      <c r="H34" s="113">
        <v>144</v>
      </c>
      <c r="I34" s="43">
        <v>166</v>
      </c>
      <c r="J34" s="44">
        <f t="shared" si="0"/>
        <v>1013</v>
      </c>
      <c r="K34" s="45">
        <f t="shared" si="6"/>
        <v>152.83333333333334</v>
      </c>
      <c r="L34" s="45"/>
      <c r="M34" s="46"/>
      <c r="N34" s="47"/>
      <c r="O34" s="123">
        <f t="shared" si="3"/>
        <v>216.83333333333334</v>
      </c>
      <c r="P34" s="127"/>
      <c r="Q34" s="127"/>
      <c r="R34" s="125">
        <f t="shared" si="4"/>
        <v>248.83333333333334</v>
      </c>
      <c r="S34" s="103">
        <f t="shared" si="2"/>
        <v>152.83333333333334</v>
      </c>
    </row>
    <row r="35" spans="1:19" ht="15">
      <c r="A35" s="104">
        <v>30</v>
      </c>
      <c r="B35" s="117" t="s">
        <v>30</v>
      </c>
      <c r="C35" s="133">
        <v>16</v>
      </c>
      <c r="D35" s="102">
        <v>150</v>
      </c>
      <c r="E35" s="42">
        <v>114</v>
      </c>
      <c r="F35" s="42">
        <v>155</v>
      </c>
      <c r="G35" s="113">
        <v>158</v>
      </c>
      <c r="H35" s="113">
        <v>173</v>
      </c>
      <c r="I35" s="43">
        <v>166</v>
      </c>
      <c r="J35" s="44">
        <f t="shared" si="0"/>
        <v>1012</v>
      </c>
      <c r="K35" s="45">
        <f t="shared" si="6"/>
        <v>152.66666666666666</v>
      </c>
      <c r="L35" s="45"/>
      <c r="M35" s="46"/>
      <c r="N35" s="47"/>
      <c r="O35" s="123">
        <f t="shared" si="3"/>
        <v>216.66666666666666</v>
      </c>
      <c r="P35" s="127"/>
      <c r="Q35" s="127"/>
      <c r="R35" s="125">
        <f t="shared" si="4"/>
        <v>248.66666666666666</v>
      </c>
      <c r="S35" s="103">
        <f t="shared" si="2"/>
        <v>152.66666666666666</v>
      </c>
    </row>
    <row r="36" spans="1:19" ht="15.75" thickBot="1">
      <c r="A36" s="105">
        <v>31</v>
      </c>
      <c r="B36" s="118" t="s">
        <v>60</v>
      </c>
      <c r="C36" s="133">
        <v>0</v>
      </c>
      <c r="D36" s="102">
        <v>142</v>
      </c>
      <c r="E36" s="42">
        <v>174</v>
      </c>
      <c r="F36" s="42">
        <v>178</v>
      </c>
      <c r="G36" s="113">
        <v>147</v>
      </c>
      <c r="H36" s="113">
        <v>171</v>
      </c>
      <c r="I36" s="43">
        <v>178</v>
      </c>
      <c r="J36" s="44">
        <f t="shared" si="0"/>
        <v>990</v>
      </c>
      <c r="K36" s="45">
        <f t="shared" si="6"/>
        <v>165</v>
      </c>
      <c r="L36" s="45"/>
      <c r="M36" s="46"/>
      <c r="N36" s="47"/>
      <c r="O36" s="123">
        <f t="shared" si="3"/>
        <v>165</v>
      </c>
      <c r="P36" s="127"/>
      <c r="Q36" s="127"/>
      <c r="R36" s="125">
        <f t="shared" si="4"/>
        <v>165</v>
      </c>
      <c r="S36" s="103">
        <f t="shared" si="2"/>
        <v>165</v>
      </c>
    </row>
    <row r="37" spans="1:19" ht="15">
      <c r="A37" s="104">
        <v>32</v>
      </c>
      <c r="B37" s="115" t="s">
        <v>34</v>
      </c>
      <c r="C37" s="132">
        <v>6</v>
      </c>
      <c r="D37" s="102">
        <v>149</v>
      </c>
      <c r="E37" s="42">
        <v>164</v>
      </c>
      <c r="F37" s="42">
        <v>217</v>
      </c>
      <c r="G37" s="113">
        <v>156</v>
      </c>
      <c r="H37" s="113">
        <v>118</v>
      </c>
      <c r="I37" s="47">
        <v>145</v>
      </c>
      <c r="J37" s="44">
        <f t="shared" si="0"/>
        <v>985</v>
      </c>
      <c r="K37" s="45">
        <f t="shared" si="6"/>
        <v>158.16666666666666</v>
      </c>
      <c r="L37" s="45"/>
      <c r="M37" s="81"/>
      <c r="N37" s="43"/>
      <c r="O37" s="123">
        <f t="shared" si="3"/>
        <v>182.16666666666666</v>
      </c>
      <c r="P37" s="127"/>
      <c r="Q37" s="127"/>
      <c r="R37" s="125">
        <f t="shared" si="4"/>
        <v>194.16666666666666</v>
      </c>
      <c r="S37" s="103">
        <f t="shared" si="2"/>
        <v>158.16666666666666</v>
      </c>
    </row>
    <row r="38" spans="1:19" ht="15">
      <c r="A38" s="104">
        <v>33</v>
      </c>
      <c r="B38" s="117" t="s">
        <v>28</v>
      </c>
      <c r="C38" s="133">
        <v>3</v>
      </c>
      <c r="D38" s="102">
        <v>145</v>
      </c>
      <c r="E38" s="42">
        <v>132</v>
      </c>
      <c r="F38" s="42">
        <v>192</v>
      </c>
      <c r="G38" s="113">
        <v>160</v>
      </c>
      <c r="H38" s="113">
        <v>166</v>
      </c>
      <c r="I38" s="43">
        <v>162</v>
      </c>
      <c r="J38" s="44">
        <f aca="true" t="shared" si="7" ref="J38:J69">SUM(D38:I38)+C38*6</f>
        <v>975</v>
      </c>
      <c r="K38" s="45">
        <f t="shared" si="6"/>
        <v>159.5</v>
      </c>
      <c r="L38" s="45"/>
      <c r="M38" s="46"/>
      <c r="N38" s="47"/>
      <c r="O38" s="123">
        <f t="shared" si="3"/>
        <v>171.5</v>
      </c>
      <c r="P38" s="127"/>
      <c r="Q38" s="127"/>
      <c r="R38" s="125">
        <f t="shared" si="4"/>
        <v>177.5</v>
      </c>
      <c r="S38" s="103">
        <f aca="true" t="shared" si="8" ref="S38:S64">AVERAGE(D38:I38,M38:N38,P38)</f>
        <v>159.5</v>
      </c>
    </row>
    <row r="39" spans="1:19" ht="15">
      <c r="A39" s="104">
        <v>34</v>
      </c>
      <c r="B39" s="117" t="s">
        <v>16</v>
      </c>
      <c r="C39" s="133">
        <v>6</v>
      </c>
      <c r="D39" s="102">
        <v>134</v>
      </c>
      <c r="E39" s="42">
        <v>160</v>
      </c>
      <c r="F39" s="42">
        <v>123</v>
      </c>
      <c r="G39" s="113">
        <v>155</v>
      </c>
      <c r="H39" s="113">
        <v>199</v>
      </c>
      <c r="I39" s="43">
        <v>134</v>
      </c>
      <c r="J39" s="44">
        <f t="shared" si="7"/>
        <v>941</v>
      </c>
      <c r="K39" s="45">
        <f t="shared" si="6"/>
        <v>150.83333333333334</v>
      </c>
      <c r="L39" s="45"/>
      <c r="M39" s="46"/>
      <c r="N39" s="47"/>
      <c r="O39" s="123">
        <f t="shared" si="3"/>
        <v>174.83333333333334</v>
      </c>
      <c r="P39" s="127"/>
      <c r="Q39" s="127"/>
      <c r="R39" s="125">
        <f t="shared" si="4"/>
        <v>186.83333333333334</v>
      </c>
      <c r="S39" s="103">
        <f t="shared" si="8"/>
        <v>150.83333333333334</v>
      </c>
    </row>
    <row r="40" spans="1:19" ht="15.75" thickBot="1">
      <c r="A40" s="105">
        <v>35</v>
      </c>
      <c r="B40" s="119" t="s">
        <v>56</v>
      </c>
      <c r="C40" s="134">
        <v>13</v>
      </c>
      <c r="D40" s="106">
        <v>195</v>
      </c>
      <c r="E40" s="107">
        <v>113</v>
      </c>
      <c r="F40" s="107">
        <v>154</v>
      </c>
      <c r="G40" s="114">
        <v>109</v>
      </c>
      <c r="H40" s="114">
        <v>150</v>
      </c>
      <c r="I40" s="108">
        <v>131</v>
      </c>
      <c r="J40" s="44">
        <f t="shared" si="7"/>
        <v>930</v>
      </c>
      <c r="K40" s="109">
        <f t="shared" si="6"/>
        <v>142</v>
      </c>
      <c r="L40" s="109"/>
      <c r="M40" s="110"/>
      <c r="N40" s="111"/>
      <c r="O40" s="123">
        <f t="shared" si="3"/>
        <v>194</v>
      </c>
      <c r="P40" s="127"/>
      <c r="Q40" s="127"/>
      <c r="R40" s="125">
        <f t="shared" si="4"/>
        <v>220</v>
      </c>
      <c r="S40" s="112">
        <f t="shared" si="8"/>
        <v>142</v>
      </c>
    </row>
    <row r="41" spans="1:19" ht="15">
      <c r="A41" s="104">
        <v>36</v>
      </c>
      <c r="B41" s="115" t="s">
        <v>59</v>
      </c>
      <c r="C41" s="132">
        <v>0</v>
      </c>
      <c r="D41" s="102">
        <v>132</v>
      </c>
      <c r="E41" s="42">
        <v>165</v>
      </c>
      <c r="F41" s="42">
        <v>132</v>
      </c>
      <c r="G41" s="113">
        <v>159</v>
      </c>
      <c r="H41" s="113">
        <v>166</v>
      </c>
      <c r="I41" s="47">
        <v>174</v>
      </c>
      <c r="J41" s="44">
        <f t="shared" si="7"/>
        <v>928</v>
      </c>
      <c r="K41" s="45">
        <f aca="true" t="shared" si="9" ref="K41:K48">AVERAGE(D41:I41)</f>
        <v>154.66666666666666</v>
      </c>
      <c r="L41" s="45"/>
      <c r="M41" s="46"/>
      <c r="N41" s="47"/>
      <c r="O41" s="123">
        <f t="shared" si="3"/>
        <v>154.66666666666666</v>
      </c>
      <c r="P41" s="127"/>
      <c r="Q41" s="127"/>
      <c r="R41" s="125">
        <f t="shared" si="4"/>
        <v>154.66666666666666</v>
      </c>
      <c r="S41" s="103">
        <f t="shared" si="8"/>
        <v>154.66666666666666</v>
      </c>
    </row>
    <row r="42" spans="1:19" ht="15">
      <c r="A42" s="104">
        <v>37</v>
      </c>
      <c r="B42" s="115" t="s">
        <v>45</v>
      </c>
      <c r="C42" s="132">
        <v>12</v>
      </c>
      <c r="D42" s="102">
        <v>160</v>
      </c>
      <c r="E42" s="42">
        <v>165</v>
      </c>
      <c r="F42" s="42">
        <v>147</v>
      </c>
      <c r="G42" s="113">
        <v>140</v>
      </c>
      <c r="H42" s="113">
        <v>104</v>
      </c>
      <c r="I42" s="43">
        <v>139</v>
      </c>
      <c r="J42" s="44">
        <f t="shared" si="7"/>
        <v>927</v>
      </c>
      <c r="K42" s="45">
        <f t="shared" si="9"/>
        <v>142.5</v>
      </c>
      <c r="L42" s="45"/>
      <c r="M42" s="46"/>
      <c r="N42" s="47"/>
      <c r="O42" s="123">
        <f t="shared" si="3"/>
        <v>190.5</v>
      </c>
      <c r="P42" s="127"/>
      <c r="Q42" s="127"/>
      <c r="R42" s="125">
        <f t="shared" si="4"/>
        <v>214.5</v>
      </c>
      <c r="S42" s="103">
        <f t="shared" si="8"/>
        <v>142.5</v>
      </c>
    </row>
    <row r="43" spans="1:19" ht="15">
      <c r="A43" s="104">
        <v>38</v>
      </c>
      <c r="B43" s="116" t="s">
        <v>53</v>
      </c>
      <c r="C43" s="132">
        <v>12</v>
      </c>
      <c r="D43" s="102">
        <v>166</v>
      </c>
      <c r="E43" s="42">
        <v>136</v>
      </c>
      <c r="F43" s="42">
        <v>120</v>
      </c>
      <c r="G43" s="113">
        <v>132</v>
      </c>
      <c r="H43" s="113">
        <v>129</v>
      </c>
      <c r="I43" s="47">
        <v>134</v>
      </c>
      <c r="J43" s="44">
        <f t="shared" si="7"/>
        <v>889</v>
      </c>
      <c r="K43" s="45">
        <f t="shared" si="9"/>
        <v>136.16666666666666</v>
      </c>
      <c r="L43" s="45"/>
      <c r="M43" s="46"/>
      <c r="N43" s="47"/>
      <c r="O43" s="123">
        <f t="shared" si="3"/>
        <v>184.16666666666666</v>
      </c>
      <c r="P43" s="127"/>
      <c r="Q43" s="127"/>
      <c r="R43" s="125">
        <f t="shared" si="4"/>
        <v>208.16666666666666</v>
      </c>
      <c r="S43" s="103">
        <f t="shared" si="8"/>
        <v>136.16666666666666</v>
      </c>
    </row>
    <row r="44" spans="1:19" ht="15.75" thickBot="1">
      <c r="A44" s="105">
        <v>39</v>
      </c>
      <c r="B44" s="118" t="s">
        <v>64</v>
      </c>
      <c r="C44" s="133">
        <v>12</v>
      </c>
      <c r="D44" s="102">
        <v>113</v>
      </c>
      <c r="E44" s="42">
        <v>96</v>
      </c>
      <c r="F44" s="42">
        <v>136</v>
      </c>
      <c r="G44" s="113">
        <v>155</v>
      </c>
      <c r="H44" s="113">
        <v>127</v>
      </c>
      <c r="I44" s="43">
        <v>171</v>
      </c>
      <c r="J44" s="44">
        <f t="shared" si="7"/>
        <v>870</v>
      </c>
      <c r="K44" s="45">
        <f t="shared" si="9"/>
        <v>133</v>
      </c>
      <c r="L44" s="45"/>
      <c r="M44" s="46"/>
      <c r="N44" s="47"/>
      <c r="O44" s="123">
        <f t="shared" si="3"/>
        <v>181</v>
      </c>
      <c r="P44" s="127"/>
      <c r="Q44" s="127"/>
      <c r="R44" s="125">
        <f t="shared" si="4"/>
        <v>205</v>
      </c>
      <c r="S44" s="103">
        <f t="shared" si="8"/>
        <v>133</v>
      </c>
    </row>
    <row r="45" spans="1:19" ht="15">
      <c r="A45" s="104">
        <v>40</v>
      </c>
      <c r="B45" s="115" t="s">
        <v>62</v>
      </c>
      <c r="C45" s="132">
        <v>6</v>
      </c>
      <c r="D45" s="102">
        <v>97</v>
      </c>
      <c r="E45" s="42">
        <v>164</v>
      </c>
      <c r="F45" s="42">
        <v>100</v>
      </c>
      <c r="G45" s="113">
        <v>128</v>
      </c>
      <c r="H45" s="113">
        <v>117</v>
      </c>
      <c r="I45" s="47">
        <v>135</v>
      </c>
      <c r="J45" s="44">
        <f t="shared" si="7"/>
        <v>777</v>
      </c>
      <c r="K45" s="45">
        <f t="shared" si="9"/>
        <v>123.5</v>
      </c>
      <c r="L45" s="45"/>
      <c r="M45" s="81"/>
      <c r="N45" s="43"/>
      <c r="O45" s="123">
        <f t="shared" si="3"/>
        <v>147.5</v>
      </c>
      <c r="P45" s="127"/>
      <c r="Q45" s="127"/>
      <c r="R45" s="125">
        <f t="shared" si="4"/>
        <v>159.5</v>
      </c>
      <c r="S45" s="103">
        <f t="shared" si="8"/>
        <v>123.5</v>
      </c>
    </row>
    <row r="46" spans="1:19" ht="15">
      <c r="A46" s="104">
        <v>41</v>
      </c>
      <c r="B46" s="118"/>
      <c r="C46" s="133"/>
      <c r="D46" s="102"/>
      <c r="E46" s="42"/>
      <c r="F46" s="42"/>
      <c r="G46" s="113"/>
      <c r="H46" s="113"/>
      <c r="I46" s="43"/>
      <c r="J46" s="44">
        <f t="shared" si="7"/>
        <v>0</v>
      </c>
      <c r="K46" s="45" t="e">
        <f t="shared" si="9"/>
        <v>#DIV/0!</v>
      </c>
      <c r="L46" s="45"/>
      <c r="M46" s="46"/>
      <c r="N46" s="47"/>
      <c r="O46" s="123" t="e">
        <f t="shared" si="3"/>
        <v>#DIV/0!</v>
      </c>
      <c r="P46" s="127"/>
      <c r="Q46" s="127"/>
      <c r="R46" s="125" t="e">
        <f t="shared" si="4"/>
        <v>#DIV/0!</v>
      </c>
      <c r="S46" s="103" t="e">
        <f t="shared" si="8"/>
        <v>#DIV/0!</v>
      </c>
    </row>
    <row r="47" spans="1:19" ht="15">
      <c r="A47" s="104">
        <v>42</v>
      </c>
      <c r="B47" s="117"/>
      <c r="C47" s="133"/>
      <c r="D47" s="102"/>
      <c r="E47" s="42"/>
      <c r="F47" s="42"/>
      <c r="G47" s="113"/>
      <c r="H47" s="113"/>
      <c r="I47" s="47"/>
      <c r="J47" s="44">
        <f t="shared" si="7"/>
        <v>0</v>
      </c>
      <c r="K47" s="45" t="e">
        <f t="shared" si="9"/>
        <v>#DIV/0!</v>
      </c>
      <c r="L47" s="45"/>
      <c r="M47" s="46"/>
      <c r="N47" s="47"/>
      <c r="O47" s="123" t="e">
        <f t="shared" si="3"/>
        <v>#DIV/0!</v>
      </c>
      <c r="P47" s="127"/>
      <c r="Q47" s="127"/>
      <c r="R47" s="125" t="e">
        <f t="shared" si="4"/>
        <v>#DIV/0!</v>
      </c>
      <c r="S47" s="103" t="e">
        <f t="shared" si="8"/>
        <v>#DIV/0!</v>
      </c>
    </row>
    <row r="48" spans="1:19" ht="15.75" thickBot="1">
      <c r="A48" s="105">
        <v>43</v>
      </c>
      <c r="B48" s="136"/>
      <c r="C48" s="137"/>
      <c r="D48" s="106"/>
      <c r="E48" s="107"/>
      <c r="F48" s="107"/>
      <c r="G48" s="114"/>
      <c r="H48" s="114"/>
      <c r="I48" s="108"/>
      <c r="J48" s="44">
        <f t="shared" si="7"/>
        <v>0</v>
      </c>
      <c r="K48" s="109" t="e">
        <f t="shared" si="9"/>
        <v>#DIV/0!</v>
      </c>
      <c r="L48" s="109"/>
      <c r="M48" s="110"/>
      <c r="N48" s="111"/>
      <c r="O48" s="123" t="e">
        <f t="shared" si="3"/>
        <v>#DIV/0!</v>
      </c>
      <c r="P48" s="127"/>
      <c r="Q48" s="127"/>
      <c r="R48" s="125" t="e">
        <f t="shared" si="4"/>
        <v>#DIV/0!</v>
      </c>
      <c r="S48" s="112" t="e">
        <f t="shared" si="8"/>
        <v>#DIV/0!</v>
      </c>
    </row>
    <row r="49" spans="1:19" ht="15">
      <c r="A49" s="104">
        <v>44</v>
      </c>
      <c r="B49" s="117"/>
      <c r="C49" s="133"/>
      <c r="D49" s="102"/>
      <c r="E49" s="42"/>
      <c r="F49" s="42"/>
      <c r="G49" s="113"/>
      <c r="H49" s="113"/>
      <c r="I49" s="43"/>
      <c r="J49" s="44">
        <f t="shared" si="7"/>
        <v>0</v>
      </c>
      <c r="K49" s="45" t="e">
        <f aca="true" t="shared" si="10" ref="K49:K56">AVERAGE(D49:I49)</f>
        <v>#DIV/0!</v>
      </c>
      <c r="L49" s="45"/>
      <c r="M49" s="46"/>
      <c r="N49" s="47"/>
      <c r="O49" s="123" t="e">
        <f t="shared" si="3"/>
        <v>#DIV/0!</v>
      </c>
      <c r="P49" s="127"/>
      <c r="Q49" s="127"/>
      <c r="R49" s="125" t="e">
        <f t="shared" si="4"/>
        <v>#DIV/0!</v>
      </c>
      <c r="S49" s="103" t="e">
        <f t="shared" si="8"/>
        <v>#DIV/0!</v>
      </c>
    </row>
    <row r="50" spans="1:19" ht="15">
      <c r="A50" s="104">
        <v>45</v>
      </c>
      <c r="B50" s="115"/>
      <c r="C50" s="132"/>
      <c r="D50" s="102"/>
      <c r="E50" s="42"/>
      <c r="F50" s="42"/>
      <c r="G50" s="113"/>
      <c r="H50" s="113"/>
      <c r="I50" s="47"/>
      <c r="J50" s="44">
        <f t="shared" si="7"/>
        <v>0</v>
      </c>
      <c r="K50" s="45" t="e">
        <f t="shared" si="10"/>
        <v>#DIV/0!</v>
      </c>
      <c r="L50" s="45"/>
      <c r="M50" s="46"/>
      <c r="N50" s="47"/>
      <c r="O50" s="123" t="e">
        <f t="shared" si="3"/>
        <v>#DIV/0!</v>
      </c>
      <c r="P50" s="127"/>
      <c r="Q50" s="127"/>
      <c r="R50" s="125" t="e">
        <f t="shared" si="4"/>
        <v>#DIV/0!</v>
      </c>
      <c r="S50" s="103" t="e">
        <f t="shared" si="8"/>
        <v>#DIV/0!</v>
      </c>
    </row>
    <row r="51" spans="1:19" ht="15">
      <c r="A51" s="104">
        <v>46</v>
      </c>
      <c r="B51" s="118"/>
      <c r="C51" s="133"/>
      <c r="D51" s="102"/>
      <c r="E51" s="42"/>
      <c r="F51" s="42"/>
      <c r="G51" s="113"/>
      <c r="H51" s="113"/>
      <c r="I51" s="43"/>
      <c r="J51" s="44">
        <f t="shared" si="7"/>
        <v>0</v>
      </c>
      <c r="K51" s="45" t="e">
        <f t="shared" si="10"/>
        <v>#DIV/0!</v>
      </c>
      <c r="L51" s="45"/>
      <c r="M51" s="46"/>
      <c r="N51" s="47"/>
      <c r="O51" s="123" t="e">
        <f t="shared" si="3"/>
        <v>#DIV/0!</v>
      </c>
      <c r="P51" s="127"/>
      <c r="Q51" s="127"/>
      <c r="R51" s="125" t="e">
        <f t="shared" si="4"/>
        <v>#DIV/0!</v>
      </c>
      <c r="S51" s="103" t="e">
        <f t="shared" si="8"/>
        <v>#DIV/0!</v>
      </c>
    </row>
    <row r="52" spans="1:19" ht="15.75" thickBot="1">
      <c r="A52" s="105">
        <v>47</v>
      </c>
      <c r="B52" s="117"/>
      <c r="C52" s="133"/>
      <c r="D52" s="102"/>
      <c r="E52" s="42"/>
      <c r="F52" s="42"/>
      <c r="G52" s="113"/>
      <c r="H52" s="113"/>
      <c r="I52" s="43"/>
      <c r="J52" s="44">
        <f t="shared" si="7"/>
        <v>0</v>
      </c>
      <c r="K52" s="45" t="e">
        <f t="shared" si="10"/>
        <v>#DIV/0!</v>
      </c>
      <c r="L52" s="45"/>
      <c r="M52" s="46"/>
      <c r="N52" s="47"/>
      <c r="O52" s="123" t="e">
        <f t="shared" si="3"/>
        <v>#DIV/0!</v>
      </c>
      <c r="P52" s="127"/>
      <c r="Q52" s="127"/>
      <c r="R52" s="125" t="e">
        <f t="shared" si="4"/>
        <v>#DIV/0!</v>
      </c>
      <c r="S52" s="103" t="e">
        <f t="shared" si="8"/>
        <v>#DIV/0!</v>
      </c>
    </row>
    <row r="53" spans="1:19" ht="15">
      <c r="A53" s="104">
        <v>48</v>
      </c>
      <c r="B53" s="117"/>
      <c r="C53" s="133"/>
      <c r="D53" s="102"/>
      <c r="E53" s="42"/>
      <c r="F53" s="42"/>
      <c r="G53" s="113"/>
      <c r="H53" s="113"/>
      <c r="I53" s="43"/>
      <c r="J53" s="44">
        <f t="shared" si="7"/>
        <v>0</v>
      </c>
      <c r="K53" s="45" t="e">
        <f>AVERAGE(D53:I53)</f>
        <v>#DIV/0!</v>
      </c>
      <c r="L53" s="45"/>
      <c r="M53" s="81"/>
      <c r="N53" s="43"/>
      <c r="O53" s="123" t="e">
        <f>SUM(K53:N53)+C53*4</f>
        <v>#DIV/0!</v>
      </c>
      <c r="P53" s="127"/>
      <c r="Q53" s="127"/>
      <c r="R53" s="125" t="e">
        <f>SUM(O53:Q53)+C53*2</f>
        <v>#DIV/0!</v>
      </c>
      <c r="S53" s="103" t="e">
        <f t="shared" si="8"/>
        <v>#DIV/0!</v>
      </c>
    </row>
    <row r="54" spans="1:19" ht="15">
      <c r="A54" s="104">
        <v>49</v>
      </c>
      <c r="B54" s="118"/>
      <c r="C54" s="133"/>
      <c r="D54" s="102"/>
      <c r="E54" s="42"/>
      <c r="F54" s="42"/>
      <c r="G54" s="113"/>
      <c r="H54" s="113"/>
      <c r="I54" s="43"/>
      <c r="J54" s="44">
        <f t="shared" si="7"/>
        <v>0</v>
      </c>
      <c r="K54" s="45" t="e">
        <f t="shared" si="10"/>
        <v>#DIV/0!</v>
      </c>
      <c r="L54" s="45"/>
      <c r="M54" s="46"/>
      <c r="N54" s="47"/>
      <c r="O54" s="123" t="e">
        <f t="shared" si="3"/>
        <v>#DIV/0!</v>
      </c>
      <c r="P54" s="127"/>
      <c r="Q54" s="127"/>
      <c r="R54" s="125" t="e">
        <f t="shared" si="4"/>
        <v>#DIV/0!</v>
      </c>
      <c r="S54" s="103" t="e">
        <f t="shared" si="8"/>
        <v>#DIV/0!</v>
      </c>
    </row>
    <row r="55" spans="1:19" ht="15">
      <c r="A55" s="104">
        <v>50</v>
      </c>
      <c r="B55" s="118"/>
      <c r="C55" s="133"/>
      <c r="D55" s="102"/>
      <c r="E55" s="42"/>
      <c r="F55" s="42"/>
      <c r="G55" s="113"/>
      <c r="H55" s="113"/>
      <c r="I55" s="43"/>
      <c r="J55" s="44">
        <f t="shared" si="7"/>
        <v>0</v>
      </c>
      <c r="K55" s="45" t="e">
        <f t="shared" si="10"/>
        <v>#DIV/0!</v>
      </c>
      <c r="L55" s="45"/>
      <c r="M55" s="46"/>
      <c r="N55" s="47"/>
      <c r="O55" s="123" t="e">
        <f t="shared" si="3"/>
        <v>#DIV/0!</v>
      </c>
      <c r="P55" s="127"/>
      <c r="Q55" s="127"/>
      <c r="R55" s="125" t="e">
        <f t="shared" si="4"/>
        <v>#DIV/0!</v>
      </c>
      <c r="S55" s="103" t="e">
        <f t="shared" si="8"/>
        <v>#DIV/0!</v>
      </c>
    </row>
    <row r="56" spans="1:19" ht="15.75" thickBot="1">
      <c r="A56" s="105">
        <v>51</v>
      </c>
      <c r="B56" s="117"/>
      <c r="C56" s="133"/>
      <c r="D56" s="102"/>
      <c r="E56" s="42"/>
      <c r="F56" s="42"/>
      <c r="G56" s="113"/>
      <c r="H56" s="113"/>
      <c r="I56" s="47"/>
      <c r="J56" s="44">
        <f t="shared" si="7"/>
        <v>0</v>
      </c>
      <c r="K56" s="109" t="e">
        <f t="shared" si="10"/>
        <v>#DIV/0!</v>
      </c>
      <c r="L56" s="109"/>
      <c r="M56" s="110"/>
      <c r="N56" s="111"/>
      <c r="O56" s="123" t="e">
        <f t="shared" si="3"/>
        <v>#DIV/0!</v>
      </c>
      <c r="P56" s="127"/>
      <c r="Q56" s="127"/>
      <c r="R56" s="125" t="e">
        <f t="shared" si="4"/>
        <v>#DIV/0!</v>
      </c>
      <c r="S56" s="112" t="e">
        <f t="shared" si="8"/>
        <v>#DIV/0!</v>
      </c>
    </row>
    <row r="57" spans="1:19" ht="15">
      <c r="A57" s="104">
        <v>52</v>
      </c>
      <c r="B57" s="117"/>
      <c r="C57" s="133"/>
      <c r="D57" s="102"/>
      <c r="E57" s="42"/>
      <c r="F57" s="42"/>
      <c r="G57" s="113"/>
      <c r="H57" s="113"/>
      <c r="I57" s="43"/>
      <c r="J57" s="44">
        <f t="shared" si="7"/>
        <v>0</v>
      </c>
      <c r="K57" s="45" t="e">
        <f aca="true" t="shared" si="11" ref="K57:K64">AVERAGE(D57:I57)</f>
        <v>#DIV/0!</v>
      </c>
      <c r="L57" s="45"/>
      <c r="M57" s="46"/>
      <c r="N57" s="47"/>
      <c r="O57" s="123" t="e">
        <f t="shared" si="3"/>
        <v>#DIV/0!</v>
      </c>
      <c r="P57" s="127"/>
      <c r="Q57" s="127"/>
      <c r="R57" s="125" t="e">
        <f t="shared" si="4"/>
        <v>#DIV/0!</v>
      </c>
      <c r="S57" s="103" t="e">
        <f t="shared" si="8"/>
        <v>#DIV/0!</v>
      </c>
    </row>
    <row r="58" spans="1:19" ht="15.75" thickBot="1">
      <c r="A58" s="104">
        <v>53</v>
      </c>
      <c r="B58" s="136"/>
      <c r="C58" s="137"/>
      <c r="D58" s="106"/>
      <c r="E58" s="107"/>
      <c r="F58" s="107"/>
      <c r="G58" s="114"/>
      <c r="H58" s="114"/>
      <c r="I58" s="108"/>
      <c r="J58" s="44">
        <f t="shared" si="7"/>
        <v>0</v>
      </c>
      <c r="K58" s="45" t="e">
        <f t="shared" si="11"/>
        <v>#DIV/0!</v>
      </c>
      <c r="L58" s="45"/>
      <c r="M58" s="46"/>
      <c r="N58" s="47"/>
      <c r="O58" s="123" t="e">
        <f t="shared" si="3"/>
        <v>#DIV/0!</v>
      </c>
      <c r="P58" s="127"/>
      <c r="Q58" s="127"/>
      <c r="R58" s="125" t="e">
        <f t="shared" si="4"/>
        <v>#DIV/0!</v>
      </c>
      <c r="S58" s="103" t="e">
        <f t="shared" si="8"/>
        <v>#DIV/0!</v>
      </c>
    </row>
    <row r="59" spans="1:19" ht="15">
      <c r="A59" s="104">
        <v>54</v>
      </c>
      <c r="B59" s="115"/>
      <c r="C59" s="132"/>
      <c r="D59" s="102"/>
      <c r="E59" s="42"/>
      <c r="F59" s="42"/>
      <c r="G59" s="113"/>
      <c r="H59" s="113"/>
      <c r="I59" s="47"/>
      <c r="J59" s="44">
        <f t="shared" si="7"/>
        <v>0</v>
      </c>
      <c r="K59" s="45" t="e">
        <f t="shared" si="11"/>
        <v>#DIV/0!</v>
      </c>
      <c r="L59" s="45"/>
      <c r="M59" s="46"/>
      <c r="N59" s="47"/>
      <c r="O59" s="123" t="e">
        <f t="shared" si="3"/>
        <v>#DIV/0!</v>
      </c>
      <c r="P59" s="127"/>
      <c r="Q59" s="127"/>
      <c r="R59" s="125" t="e">
        <f t="shared" si="4"/>
        <v>#DIV/0!</v>
      </c>
      <c r="S59" s="103" t="e">
        <f t="shared" si="8"/>
        <v>#DIV/0!</v>
      </c>
    </row>
    <row r="60" spans="1:19" ht="15.75" thickBot="1">
      <c r="A60" s="105">
        <v>55</v>
      </c>
      <c r="B60" s="117"/>
      <c r="C60" s="133"/>
      <c r="D60" s="102"/>
      <c r="E60" s="42"/>
      <c r="F60" s="42"/>
      <c r="G60" s="113"/>
      <c r="H60" s="113"/>
      <c r="I60" s="43"/>
      <c r="J60" s="44">
        <f t="shared" si="7"/>
        <v>0</v>
      </c>
      <c r="K60" s="45" t="e">
        <f t="shared" si="11"/>
        <v>#DIV/0!</v>
      </c>
      <c r="L60" s="45"/>
      <c r="M60" s="46"/>
      <c r="N60" s="47"/>
      <c r="O60" s="123" t="e">
        <f t="shared" si="3"/>
        <v>#DIV/0!</v>
      </c>
      <c r="P60" s="127"/>
      <c r="Q60" s="127"/>
      <c r="R60" s="125" t="e">
        <f t="shared" si="4"/>
        <v>#DIV/0!</v>
      </c>
      <c r="S60" s="103" t="e">
        <f t="shared" si="8"/>
        <v>#DIV/0!</v>
      </c>
    </row>
    <row r="61" spans="1:19" ht="15">
      <c r="A61" s="104">
        <v>56</v>
      </c>
      <c r="B61" s="117"/>
      <c r="C61" s="133"/>
      <c r="D61" s="102"/>
      <c r="E61" s="42"/>
      <c r="F61" s="42"/>
      <c r="G61" s="113"/>
      <c r="H61" s="113"/>
      <c r="I61" s="43"/>
      <c r="J61" s="44">
        <f t="shared" si="7"/>
        <v>0</v>
      </c>
      <c r="K61" s="45" t="e">
        <f t="shared" si="11"/>
        <v>#DIV/0!</v>
      </c>
      <c r="L61" s="45"/>
      <c r="M61" s="81"/>
      <c r="N61" s="43"/>
      <c r="O61" s="123" t="e">
        <f t="shared" si="3"/>
        <v>#DIV/0!</v>
      </c>
      <c r="P61" s="127"/>
      <c r="Q61" s="127"/>
      <c r="R61" s="125" t="e">
        <f t="shared" si="4"/>
        <v>#DIV/0!</v>
      </c>
      <c r="S61" s="103" t="e">
        <f t="shared" si="8"/>
        <v>#DIV/0!</v>
      </c>
    </row>
    <row r="62" spans="1:19" ht="15">
      <c r="A62" s="104">
        <v>57</v>
      </c>
      <c r="B62" s="115"/>
      <c r="C62" s="132"/>
      <c r="D62" s="102"/>
      <c r="E62" s="42"/>
      <c r="F62" s="42"/>
      <c r="G62" s="113"/>
      <c r="H62" s="113"/>
      <c r="I62" s="47"/>
      <c r="J62" s="44">
        <f t="shared" si="7"/>
        <v>0</v>
      </c>
      <c r="K62" s="45" t="e">
        <f t="shared" si="11"/>
        <v>#DIV/0!</v>
      </c>
      <c r="L62" s="45"/>
      <c r="M62" s="46"/>
      <c r="N62" s="47"/>
      <c r="O62" s="123" t="e">
        <f t="shared" si="3"/>
        <v>#DIV/0!</v>
      </c>
      <c r="P62" s="127"/>
      <c r="Q62" s="127"/>
      <c r="R62" s="125" t="e">
        <f t="shared" si="4"/>
        <v>#DIV/0!</v>
      </c>
      <c r="S62" s="103" t="e">
        <f t="shared" si="8"/>
        <v>#DIV/0!</v>
      </c>
    </row>
    <row r="63" spans="1:19" ht="15">
      <c r="A63" s="104">
        <v>58</v>
      </c>
      <c r="B63" s="118"/>
      <c r="C63" s="133"/>
      <c r="D63" s="102"/>
      <c r="E63" s="42"/>
      <c r="F63" s="42"/>
      <c r="G63" s="113"/>
      <c r="H63" s="113"/>
      <c r="I63" s="43"/>
      <c r="J63" s="44">
        <f t="shared" si="7"/>
        <v>0</v>
      </c>
      <c r="K63" s="45" t="e">
        <f t="shared" si="11"/>
        <v>#DIV/0!</v>
      </c>
      <c r="L63" s="45"/>
      <c r="M63" s="46"/>
      <c r="N63" s="47"/>
      <c r="O63" s="123" t="e">
        <f t="shared" si="3"/>
        <v>#DIV/0!</v>
      </c>
      <c r="P63" s="127"/>
      <c r="Q63" s="127"/>
      <c r="R63" s="125" t="e">
        <f t="shared" si="4"/>
        <v>#DIV/0!</v>
      </c>
      <c r="S63" s="103" t="e">
        <f t="shared" si="8"/>
        <v>#DIV/0!</v>
      </c>
    </row>
    <row r="64" spans="1:19" ht="15.75" thickBot="1">
      <c r="A64" s="105">
        <v>59</v>
      </c>
      <c r="B64" s="119"/>
      <c r="C64" s="134"/>
      <c r="D64" s="106"/>
      <c r="E64" s="107"/>
      <c r="F64" s="107"/>
      <c r="G64" s="114"/>
      <c r="H64" s="114"/>
      <c r="I64" s="108"/>
      <c r="J64" s="44">
        <f t="shared" si="7"/>
        <v>0</v>
      </c>
      <c r="K64" s="109" t="e">
        <f t="shared" si="11"/>
        <v>#DIV/0!</v>
      </c>
      <c r="L64" s="109"/>
      <c r="M64" s="110"/>
      <c r="N64" s="111"/>
      <c r="O64" s="123" t="e">
        <f t="shared" si="3"/>
        <v>#DIV/0!</v>
      </c>
      <c r="P64" s="127"/>
      <c r="Q64" s="127"/>
      <c r="R64" s="125" t="e">
        <f t="shared" si="4"/>
        <v>#DIV/0!</v>
      </c>
      <c r="S64" s="112" t="e">
        <f t="shared" si="8"/>
        <v>#DIV/0!</v>
      </c>
    </row>
  </sheetData>
  <sheetProtection selectLockedCells="1" selectUnlockedCells="1"/>
  <mergeCells count="4">
    <mergeCell ref="F2:S3"/>
    <mergeCell ref="D4:J4"/>
    <mergeCell ref="K4:O4"/>
    <mergeCell ref="P4:S4"/>
  </mergeCells>
  <conditionalFormatting sqref="D6:I32 K6:N32 P6:Q32">
    <cfRule type="cellIs" priority="34" dxfId="39" operator="equal" stopIfTrue="1">
      <formula>300</formula>
    </cfRule>
    <cfRule type="cellIs" priority="35" dxfId="40" operator="greaterThan" stopIfTrue="1">
      <formula>250</formula>
    </cfRule>
    <cfRule type="cellIs" priority="36" dxfId="41" operator="greaterThan" stopIfTrue="1">
      <formula>200</formula>
    </cfRule>
  </conditionalFormatting>
  <conditionalFormatting sqref="D33:I40 K33:N40 P33:Q40">
    <cfRule type="cellIs" priority="31" dxfId="39" operator="equal" stopIfTrue="1">
      <formula>300</formula>
    </cfRule>
    <cfRule type="cellIs" priority="32" dxfId="40" operator="greaterThan" stopIfTrue="1">
      <formula>250</formula>
    </cfRule>
    <cfRule type="cellIs" priority="33" dxfId="41" operator="greaterThan" stopIfTrue="1">
      <formula>200</formula>
    </cfRule>
  </conditionalFormatting>
  <conditionalFormatting sqref="D41:I48 K41:N48 P41:Q48">
    <cfRule type="cellIs" priority="28" dxfId="39" operator="equal" stopIfTrue="1">
      <formula>300</formula>
    </cfRule>
    <cfRule type="cellIs" priority="29" dxfId="40" operator="greaterThan" stopIfTrue="1">
      <formula>250</formula>
    </cfRule>
    <cfRule type="cellIs" priority="30" dxfId="41" operator="greaterThan" stopIfTrue="1">
      <formula>200</formula>
    </cfRule>
  </conditionalFormatting>
  <conditionalFormatting sqref="D49:I56 K49:N56 P49:Q56">
    <cfRule type="cellIs" priority="25" dxfId="39" operator="equal" stopIfTrue="1">
      <formula>300</formula>
    </cfRule>
    <cfRule type="cellIs" priority="26" dxfId="40" operator="greaterThan" stopIfTrue="1">
      <formula>250</formula>
    </cfRule>
    <cfRule type="cellIs" priority="27" dxfId="41" operator="greaterThan" stopIfTrue="1">
      <formula>200</formula>
    </cfRule>
  </conditionalFormatting>
  <conditionalFormatting sqref="D57:I64 K57:N64 P57:Q64">
    <cfRule type="cellIs" priority="22" dxfId="39" operator="equal" stopIfTrue="1">
      <formula>300</formula>
    </cfRule>
    <cfRule type="cellIs" priority="23" dxfId="40" operator="greaterThan" stopIfTrue="1">
      <formula>250</formula>
    </cfRule>
    <cfRule type="cellIs" priority="24" dxfId="41" operator="greaterThan" stopIfTrue="1">
      <formula>200</formula>
    </cfRule>
  </conditionalFormatting>
  <conditionalFormatting sqref="D49:I56 K49:N56 P49:Q56">
    <cfRule type="cellIs" priority="19" dxfId="39" operator="equal" stopIfTrue="1">
      <formula>300</formula>
    </cfRule>
    <cfRule type="cellIs" priority="20" dxfId="40" operator="greaterThan" stopIfTrue="1">
      <formula>250</formula>
    </cfRule>
    <cfRule type="cellIs" priority="21" dxfId="41" operator="greaterThan" stopIfTrue="1">
      <formula>200</formula>
    </cfRule>
  </conditionalFormatting>
  <conditionalFormatting sqref="D55:I55">
    <cfRule type="cellIs" priority="16" dxfId="39" operator="equal" stopIfTrue="1">
      <formula>300</formula>
    </cfRule>
    <cfRule type="cellIs" priority="17" dxfId="40" operator="greaterThan" stopIfTrue="1">
      <formula>250</formula>
    </cfRule>
    <cfRule type="cellIs" priority="18" dxfId="41" operator="greaterThan" stopIfTrue="1">
      <formula>200</formula>
    </cfRule>
  </conditionalFormatting>
  <conditionalFormatting sqref="D56:I56">
    <cfRule type="cellIs" priority="13" dxfId="39" operator="equal" stopIfTrue="1">
      <formula>300</formula>
    </cfRule>
    <cfRule type="cellIs" priority="14" dxfId="40" operator="greaterThan" stopIfTrue="1">
      <formula>250</formula>
    </cfRule>
    <cfRule type="cellIs" priority="15" dxfId="41" operator="greaterThan" stopIfTrue="1">
      <formula>200</formula>
    </cfRule>
  </conditionalFormatting>
  <conditionalFormatting sqref="D57:I57">
    <cfRule type="cellIs" priority="10" dxfId="39" operator="equal" stopIfTrue="1">
      <formula>300</formula>
    </cfRule>
    <cfRule type="cellIs" priority="11" dxfId="40" operator="greaterThan" stopIfTrue="1">
      <formula>250</formula>
    </cfRule>
    <cfRule type="cellIs" priority="12" dxfId="41" operator="greaterThan" stopIfTrue="1">
      <formula>200</formula>
    </cfRule>
  </conditionalFormatting>
  <conditionalFormatting sqref="D58:I58">
    <cfRule type="cellIs" priority="7" dxfId="39" operator="equal" stopIfTrue="1">
      <formula>300</formula>
    </cfRule>
    <cfRule type="cellIs" priority="8" dxfId="40" operator="greaterThan" stopIfTrue="1">
      <formula>250</formula>
    </cfRule>
    <cfRule type="cellIs" priority="9" dxfId="41" operator="greaterThan" stopIfTrue="1">
      <formula>200</formula>
    </cfRule>
  </conditionalFormatting>
  <conditionalFormatting sqref="D59:I59">
    <cfRule type="cellIs" priority="4" dxfId="39" operator="equal" stopIfTrue="1">
      <formula>300</formula>
    </cfRule>
    <cfRule type="cellIs" priority="5" dxfId="40" operator="greaterThan" stopIfTrue="1">
      <formula>250</formula>
    </cfRule>
    <cfRule type="cellIs" priority="6" dxfId="41" operator="greaterThan" stopIfTrue="1">
      <formula>200</formula>
    </cfRule>
  </conditionalFormatting>
  <conditionalFormatting sqref="D54:I54">
    <cfRule type="cellIs" priority="1" dxfId="39" operator="equal" stopIfTrue="1">
      <formula>300</formula>
    </cfRule>
    <cfRule type="cellIs" priority="2" dxfId="40" operator="greaterThan" stopIfTrue="1">
      <formula>250</formula>
    </cfRule>
    <cfRule type="cellIs" priority="3" dxfId="41" operator="greaterThan" stopIfTrue="1">
      <formula>200</formula>
    </cfRule>
  </conditionalFormatting>
  <printOptions/>
  <pageMargins left="0.34652777777777777" right="0.30694444444444446" top="0.17083333333333334" bottom="0.10555555555555556" header="0.5118055555555555" footer="0.5118055555555555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="120" zoomScaleNormal="120"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Macek</dc:creator>
  <cp:keywords/>
  <dc:description/>
  <cp:lastModifiedBy>Tomáš</cp:lastModifiedBy>
  <cp:lastPrinted>2012-12-16T08:39:24Z</cp:lastPrinted>
  <dcterms:created xsi:type="dcterms:W3CDTF">2012-12-02T20:31:59Z</dcterms:created>
  <dcterms:modified xsi:type="dcterms:W3CDTF">2012-12-16T18:36:57Z</dcterms:modified>
  <cp:category/>
  <cp:version/>
  <cp:contentType/>
  <cp:contentStatus/>
</cp:coreProperties>
</file>